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PERSONAL\Excelr Projects\"/>
    </mc:Choice>
  </mc:AlternateContent>
  <bookViews>
    <workbookView xWindow="0" yWindow="0" windowWidth="20490" windowHeight="7050" firstSheet="1" activeTab="1"/>
  </bookViews>
  <sheets>
    <sheet name="Sheet3" sheetId="3" state="hidden" r:id="rId1"/>
    <sheet name="Dashboard" sheetId="1" r:id="rId2"/>
  </sheets>
  <definedNames>
    <definedName name="Slicer_Bank_Name">#N/A</definedName>
    <definedName name="Slicer_Branch">#N/A</definedName>
    <definedName name="Slicer_Day_of_Week1">#N/A</definedName>
    <definedName name="Slicer_Month1">#N/A</definedName>
    <definedName name="Slicer_Transaction_Method">#N/A</definedName>
    <definedName name="Slicer_Week_Number1">#N/A</definedName>
  </definedNames>
  <calcPr calcId="162913"/>
  <pivotCaches>
    <pivotCache cacheId="310" r:id="rId3"/>
    <pivotCache cacheId="313" r:id="rId4"/>
    <pivotCache cacheId="316" r:id="rId5"/>
    <pivotCache cacheId="319" r:id="rId6"/>
    <pivotCache cacheId="322" r:id="rId7"/>
    <pivotCache cacheId="325" r:id="rId8"/>
    <pivotCache cacheId="328" r:id="rId9"/>
  </pivotCaches>
  <extLst>
    <ext xmlns:x14="http://schemas.microsoft.com/office/spreadsheetml/2009/9/main" uri="{876F7934-8845-4945-9796-88D515C7AA90}">
      <x14:pivotCaches>
        <pivotCache cacheId="7" r:id="rId10"/>
      </x14:pivotCaches>
    </ext>
    <ext xmlns:x14="http://schemas.microsoft.com/office/spreadsheetml/2009/9/main" uri="{BBE1A952-AA13-448e-AADC-164F8A28A991}">
      <x14:slicerCaches>
        <x14:slicerCache r:id="rId11"/>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841E416B-1EF1-43b6-AB56-02D37102CBD5}">
      <x15:pivotCaches>
        <pivotCache cacheId="15" r:id="rId17"/>
        <pivotCache cacheId="286" r:id="rId18"/>
        <pivotCache cacheId="289" r:id="rId19"/>
        <pivotCache cacheId="292" r:id="rId20"/>
        <pivotCache cacheId="295" r:id="rId21"/>
        <pivotCache cacheId="298" r:id="rId22"/>
        <pivotCache cacheId="301" r:id="rId23"/>
        <pivotCache cacheId="304" r:id="rId24"/>
        <pivotCache cacheId="307" r:id="rId25"/>
      </x15:pivotCaches>
    </ext>
    <ext xmlns:x15="http://schemas.microsoft.com/office/spreadsheetml/2010/11/main" uri="{983426D0-5260-488c-9760-48F4B6AC55F4}">
      <x15:pivotTableReferences>
        <x15:pivotTableReference r:id="rId26"/>
        <x15:pivotTableReference r:id="rId27"/>
        <x15:pivotTableReference r:id="rId28"/>
        <x15:pivotTableReference r:id="rId29"/>
        <x15:pivotTableReference r:id="rId30"/>
        <x15:pivotTableReference r:id="rId31"/>
        <x15:pivotTableReference r:id="rId32"/>
        <x15:pivotTableReference r:id="rId33"/>
        <x15:pivotTableReference r:id="rId34"/>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2285df43-2bb5-4a27-80a9-9fc3e449f202" name="Sheet1" connection="Excel Debit and Credit banking_data"/>
          <x15:modelTable id="Calendar" name="Calendar" connection="Connection"/>
        </x15:modelTables>
        <x15:modelRelationships>
          <x15:modelRelationship fromTable="Sheet1" fromColumn="Transaction Date" toTable="Calendar" toColumn="Date"/>
        </x15:modelRelationships>
        <x15:extLst>
          <ext xmlns:x16="http://schemas.microsoft.com/office/spreadsheetml/2014/11/main" uri="{9835A34E-60A6-4A7C-AAB8-D5F71C897F49}">
            <x16:modelTimeGroupings>
              <x16:modelTimeGrouping tableName="Sheet1" columnName="Transaction Date" columnId="Transaction Date">
                <x16:calculatedTimeColumn columnName="Transaction Date (Month Index)" columnId="Transaction Date (Month Index)" contentType="monthsindex" isSelected="1"/>
                <x16:calculatedTimeColumn columnName="Transaction Date (Month)" columnId="Transaction Date (Month)" contentType="months" isSelected="1"/>
              </x16:modelTimeGrouping>
              <x16:modelTimeGrouping tableName="Calendar"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alcChain.xml><?xml version="1.0" encoding="utf-8"?>
<calcChain xmlns="http://schemas.openxmlformats.org/spreadsheetml/2006/main">
  <c r="O28" i="3" l="1"/>
  <c r="O4" i="3"/>
  <c r="O25" i="3"/>
  <c r="O16" i="3"/>
  <c r="O13" i="3"/>
  <c r="O10" i="3"/>
  <c r="O7" i="3"/>
  <c r="Q8" i="3" l="1"/>
  <c r="Q12" i="3" s="1"/>
</calcChain>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Excel Debit and Credit banking_data" type="100" refreshedVersion="0">
    <extLst>
      <ext xmlns:x15="http://schemas.microsoft.com/office/spreadsheetml/2010/11/main" uri="{DE250136-89BD-433C-8126-D09CA5730AF9}">
        <x15:connection id="cf47ddda-c6f2-4244-ba0c-73a8362b0ecd"/>
      </ext>
    </extLst>
  </connection>
  <connection id="3"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<sst xmlns="http://schemas.openxmlformats.org/spreadsheetml/2006/main" count="8" uniqueCount="8">
  <si>
    <t>Total Credit Amount</t>
  </si>
  <si>
    <t>Total Debit Amount</t>
  </si>
  <si>
    <t>Credit to Debit Ratio</t>
  </si>
  <si>
    <t>Account Activity Ratio</t>
  </si>
  <si>
    <t>1: 0.00019</t>
  </si>
  <si>
    <t>Total Amount</t>
  </si>
  <si>
    <t>Number of Customers</t>
  </si>
  <si>
    <t>Number of Transactions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</si>
</sst>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quot;₹&quot;\ #,##0.00"/>
    <numFmt numFmtId="165" formatCode="0.0000"/>
    <numFmt numFmtId="166" formatCode="&quot;₹&quot;\ #,##0.00,,\ &quot;M&quot;"/>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NumberFormat="1"/>
    <xf numFmtId="164" fontId="0" fillId="0" borderId="0" xfId="0" applyNumberFormat="1"/>
    <xf numFmtId="165" fontId="0" fillId="0" borderId="0" xfId="0" applyNumberFormat="1"/>
    <xf numFmtId="166" fontId="0" fillId="0" borderId="0" xfId="0" applyNumberFormat="1"/>
    <xf numFmtId="3" fontId="0" fillId="0" borderId="0" xfId="0" applyNumberFormat="1"/>
  </cellXfs>
  <cellStyles count="1">
    <cellStyle name="Normal" xfId="0" builtinId="0"/>
  </cellStyles>
  <dxfs count="15">
    <dxf>
      <numFmt numFmtId="164" formatCode="&quot;₹&quot;\ #,##0.00"/>
    </dxf>
    <dxf>
      <numFmt numFmtId="164" formatCode="&quot;₹&quot;\ #,##0.00"/>
    </dxf>
    <dxf>
      <numFmt numFmtId="164" formatCode="&quot;₹&quot;\ #,##0.00"/>
    </dxf>
    <dxf>
      <numFmt numFmtId="164" formatCode="&quot;₹&quot;\ #,##0.00"/>
    </dxf>
    <dxf>
      <numFmt numFmtId="164" formatCode="&quot;₹&quot;\ #,##0.00"/>
    </dxf>
    <dxf>
      <numFmt numFmtId="164" formatCode="&quot;₹&quot;\ #,##0.00"/>
    </dxf>
    <dxf>
      <numFmt numFmtId="164" formatCode="&quot;₹&quot;\ #,##0.00"/>
    </dxf>
    <dxf>
      <numFmt numFmtId="164" formatCode="&quot;₹&quot;\ #,##0.00"/>
    </dxf>
    <dxf>
      <numFmt numFmtId="164" formatCode="&quot;₹&quot;\ #,##0.00"/>
    </dxf>
    <dxf>
      <numFmt numFmtId="164" formatCode="&quot;₹&quot;\ #,##0.00"/>
    </dxf>
    <dxf>
      <numFmt numFmtId="164" formatCode="&quot;₹&quot;\ #,##0.00"/>
    </dxf>
    <dxf>
      <numFmt numFmtId="164" formatCode="&quot;₹&quot;\ #,##0.00"/>
    </dxf>
    <dxf>
      <fill>
        <patternFill>
          <bgColor theme="9" tint="0.79998168889431442"/>
        </patternFill>
      </fill>
    </dxf>
    <dxf>
      <numFmt numFmtId="164" formatCode="&quot;₹&quot;\ #,##0.00"/>
    </dxf>
    <dxf>
      <numFmt numFmtId="164" formatCode="&quot;₹&quot;\ #,##0.00"/>
    </dxf>
  </dxfs>
  <tableStyles count="0" defaultTableStyle="TableStyleMedium2" defaultPivotStyle="PivotStyleLight16"/>
  <colors>
    <mruColors>
      <color rgb="FF0D0D0D"/>
      <color rgb="FF00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Table" Target="pivotTables/pivotTable1.xml"/><Relationship Id="rId21" Type="http://schemas.openxmlformats.org/officeDocument/2006/relationships/pivotCacheDefinition" Target="pivotCache/pivotCacheDefinition13.xml"/><Relationship Id="rId42" Type="http://schemas.openxmlformats.org/officeDocument/2006/relationships/customXml" Target="../customXml/item2.xml"/><Relationship Id="rId47" Type="http://schemas.openxmlformats.org/officeDocument/2006/relationships/customXml" Target="../customXml/item7.xml"/><Relationship Id="rId63" Type="http://schemas.openxmlformats.org/officeDocument/2006/relationships/customXml" Target="../customXml/item23.xml"/><Relationship Id="rId68" Type="http://schemas.openxmlformats.org/officeDocument/2006/relationships/customXml" Target="../customXml/item28.xml"/><Relationship Id="rId2" Type="http://schemas.openxmlformats.org/officeDocument/2006/relationships/worksheet" Target="worksheets/sheet2.xml"/><Relationship Id="rId16" Type="http://schemas.microsoft.com/office/2007/relationships/slicerCache" Target="slicerCaches/slicerCache6.xml"/><Relationship Id="rId29" Type="http://schemas.openxmlformats.org/officeDocument/2006/relationships/pivotTable" Target="pivotTables/pivotTable4.xml"/><Relationship Id="rId11" Type="http://schemas.microsoft.com/office/2007/relationships/slicerCache" Target="slicerCaches/slicerCache1.xml"/><Relationship Id="rId24" Type="http://schemas.openxmlformats.org/officeDocument/2006/relationships/pivotCacheDefinition" Target="pivotCache/pivotCacheDefinition16.xml"/><Relationship Id="rId32" Type="http://schemas.openxmlformats.org/officeDocument/2006/relationships/pivotTable" Target="pivotTables/pivotTable7.xml"/><Relationship Id="rId37" Type="http://schemas.openxmlformats.org/officeDocument/2006/relationships/styles" Target="styles.xml"/><Relationship Id="rId40" Type="http://schemas.openxmlformats.org/officeDocument/2006/relationships/calcChain" Target="calcChain.xml"/><Relationship Id="rId45" Type="http://schemas.openxmlformats.org/officeDocument/2006/relationships/customXml" Target="../customXml/item5.xml"/><Relationship Id="rId53" Type="http://schemas.openxmlformats.org/officeDocument/2006/relationships/customXml" Target="../customXml/item13.xml"/><Relationship Id="rId58" Type="http://schemas.openxmlformats.org/officeDocument/2006/relationships/customXml" Target="../customXml/item18.xml"/><Relationship Id="rId66" Type="http://schemas.openxmlformats.org/officeDocument/2006/relationships/customXml" Target="../customXml/item26.xml"/><Relationship Id="rId74" Type="http://schemas.openxmlformats.org/officeDocument/2006/relationships/customXml" Target="../customXml/item34.xml"/><Relationship Id="rId5" Type="http://schemas.openxmlformats.org/officeDocument/2006/relationships/pivotCacheDefinition" Target="pivotCache/pivotCacheDefinition3.xml"/><Relationship Id="rId61" Type="http://schemas.openxmlformats.org/officeDocument/2006/relationships/customXml" Target="../customXml/item21.xml"/><Relationship Id="rId19" Type="http://schemas.openxmlformats.org/officeDocument/2006/relationships/pivotCacheDefinition" Target="pivotCache/pivotCacheDefinition11.xml"/><Relationship Id="rId14" Type="http://schemas.microsoft.com/office/2007/relationships/slicerCache" Target="slicerCaches/slicerCache4.xml"/><Relationship Id="rId22" Type="http://schemas.openxmlformats.org/officeDocument/2006/relationships/pivotCacheDefinition" Target="pivotCache/pivotCacheDefinition14.xml"/><Relationship Id="rId27" Type="http://schemas.openxmlformats.org/officeDocument/2006/relationships/pivotTable" Target="pivotTables/pivotTable2.xml"/><Relationship Id="rId30" Type="http://schemas.openxmlformats.org/officeDocument/2006/relationships/pivotTable" Target="pivotTables/pivotTable5.xml"/><Relationship Id="rId35" Type="http://schemas.openxmlformats.org/officeDocument/2006/relationships/theme" Target="theme/theme1.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64" Type="http://schemas.openxmlformats.org/officeDocument/2006/relationships/customXml" Target="../customXml/item24.xml"/><Relationship Id="rId69" Type="http://schemas.openxmlformats.org/officeDocument/2006/relationships/customXml" Target="../customXml/item29.xml"/><Relationship Id="rId8" Type="http://schemas.openxmlformats.org/officeDocument/2006/relationships/pivotCacheDefinition" Target="pivotCache/pivotCacheDefinition6.xml"/><Relationship Id="rId51" Type="http://schemas.openxmlformats.org/officeDocument/2006/relationships/customXml" Target="../customXml/item11.xml"/><Relationship Id="rId72" Type="http://schemas.openxmlformats.org/officeDocument/2006/relationships/customXml" Target="../customXml/item32.xml"/><Relationship Id="rId3" Type="http://schemas.openxmlformats.org/officeDocument/2006/relationships/pivotCacheDefinition" Target="pivotCache/pivotCacheDefinition1.xml"/><Relationship Id="rId12" Type="http://schemas.microsoft.com/office/2007/relationships/slicerCache" Target="slicerCaches/slicerCache2.xml"/><Relationship Id="rId17" Type="http://schemas.openxmlformats.org/officeDocument/2006/relationships/pivotCacheDefinition" Target="pivotCache/pivotCacheDefinition9.xml"/><Relationship Id="rId25" Type="http://schemas.openxmlformats.org/officeDocument/2006/relationships/pivotCacheDefinition" Target="pivotCache/pivotCacheDefinition17.xml"/><Relationship Id="rId33" Type="http://schemas.openxmlformats.org/officeDocument/2006/relationships/pivotTable" Target="pivotTables/pivotTable8.xml"/><Relationship Id="rId38" Type="http://schemas.openxmlformats.org/officeDocument/2006/relationships/sharedStrings" Target="sharedStrings.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20" Type="http://schemas.openxmlformats.org/officeDocument/2006/relationships/pivotCacheDefinition" Target="pivotCache/pivotCacheDefinition12.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75"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5.xml"/><Relationship Id="rId23" Type="http://schemas.openxmlformats.org/officeDocument/2006/relationships/pivotCacheDefinition" Target="pivotCache/pivotCacheDefinition15.xml"/><Relationship Id="rId28" Type="http://schemas.openxmlformats.org/officeDocument/2006/relationships/pivotTable" Target="pivotTables/pivotTable3.xml"/><Relationship Id="rId36" Type="http://schemas.openxmlformats.org/officeDocument/2006/relationships/connections" Target="connections.xml"/><Relationship Id="rId49" Type="http://schemas.openxmlformats.org/officeDocument/2006/relationships/customXml" Target="../customXml/item9.xml"/><Relationship Id="rId57" Type="http://schemas.openxmlformats.org/officeDocument/2006/relationships/customXml" Target="../customXml/item17.xml"/><Relationship Id="rId10" Type="http://schemas.openxmlformats.org/officeDocument/2006/relationships/pivotCacheDefinition" Target="pivotCache/pivotCacheDefinition8.xml"/><Relationship Id="rId31" Type="http://schemas.openxmlformats.org/officeDocument/2006/relationships/pivotTable" Target="pivotTables/pivotTable6.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microsoft.com/office/2007/relationships/slicerCache" Target="slicerCaches/slicerCache3.xml"/><Relationship Id="rId18" Type="http://schemas.openxmlformats.org/officeDocument/2006/relationships/pivotCacheDefinition" Target="pivotCache/pivotCacheDefinition10.xml"/><Relationship Id="rId39" Type="http://schemas.openxmlformats.org/officeDocument/2006/relationships/powerPivotData" Target="model/item.data"/><Relationship Id="rId34" Type="http://schemas.openxmlformats.org/officeDocument/2006/relationships/pivotTable" Target="pivotTables/pivotTable9.xml"/><Relationship Id="rId50" Type="http://schemas.openxmlformats.org/officeDocument/2006/relationships/customXml" Target="../customXml/item10.xml"/><Relationship Id="rId55" Type="http://schemas.openxmlformats.org/officeDocument/2006/relationships/customXml" Target="../customXml/item15.xml"/><Relationship Id="rId76" Type="http://schemas.openxmlformats.org/officeDocument/2006/relationships/customXml" Target="../customXml/item36.xml"/><Relationship Id="rId7" Type="http://schemas.openxmlformats.org/officeDocument/2006/relationships/pivotCacheDefinition" Target="pivotCache/pivotCacheDefinition5.xml"/><Relationship Id="rId71" Type="http://schemas.openxmlformats.org/officeDocument/2006/relationships/customXml" Target="../customXml/item3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i="0" u="none" strike="noStrike" baseline="0">
                <a:effectLst/>
                <a:latin typeface="Calibri" panose="020F0502020204030204" pitchFamily="34" charset="0"/>
              </a:rPr>
              <a:t>Net Transaction Amount</a:t>
            </a:r>
            <a:endParaRPr lang="en-US" sz="1200" baseline="0">
              <a:latin typeface="Calibri" panose="020F0502020204030204" pitchFamily="34" charset="0"/>
            </a:endParaRPr>
          </a:p>
        </c:rich>
      </c:tx>
      <c:layout>
        <c:manualLayout>
          <c:xMode val="edge"/>
          <c:yMode val="edge"/>
          <c:x val="0.37509625126646401"/>
          <c:y val="2.7906976744186046E-2"/>
        </c:manualLayout>
      </c:layout>
      <c:overlay val="0"/>
      <c:spPr>
        <a:solidFill>
          <a:schemeClr val="bg2"/>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dLbl>
          <c:idx val="0"/>
          <c:numFmt formatCode="&quot;₹&quot;\ #,##0.00" sourceLinked="0"/>
          <c:spPr>
            <a:solidFill>
              <a:schemeClr val="accent4">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numFmt formatCode="&quot;₹&quot;\ #,##0.00" sourceLinked="0"/>
          <c:spPr>
            <a:solidFill>
              <a:schemeClr val="accent4">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numFmt formatCode="&quot;₹&quot;\ #,##0.00" sourceLinked="0"/>
          <c:spPr>
            <a:solidFill>
              <a:schemeClr val="accent4">
                <a:lumMod val="60000"/>
                <a:lumOff val="4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v>Total</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6"/>
              <c:pt idx="0">
                <c:v>Axis Bank</c:v>
              </c:pt>
              <c:pt idx="1">
                <c:v>HDFC Bank</c:v>
              </c:pt>
              <c:pt idx="2">
                <c:v>ICICI Bank</c:v>
              </c:pt>
              <c:pt idx="3">
                <c:v>Kotak Mahindra Bank</c:v>
              </c:pt>
              <c:pt idx="4">
                <c:v>Punjab National Bank</c:v>
              </c:pt>
              <c:pt idx="5">
                <c:v>State Bank of India</c:v>
              </c:pt>
            </c:strLit>
          </c:cat>
          <c:val>
            <c:numLit>
              <c:formatCode>General</c:formatCode>
              <c:ptCount val="6"/>
              <c:pt idx="0">
                <c:v>141238.76999999955</c:v>
              </c:pt>
              <c:pt idx="1">
                <c:v>109250.91000000015</c:v>
              </c:pt>
              <c:pt idx="2">
                <c:v>374156.94999999925</c:v>
              </c:pt>
              <c:pt idx="3">
                <c:v>329827.44999999925</c:v>
              </c:pt>
              <c:pt idx="4">
                <c:v>-897174.48000000045</c:v>
              </c:pt>
              <c:pt idx="5">
                <c:v>260817.58999999985</c:v>
              </c:pt>
            </c:numLit>
          </c:val>
          <c:extLst>
            <c:ext xmlns:c16="http://schemas.microsoft.com/office/drawing/2014/chart" uri="{C3380CC4-5D6E-409C-BE32-E72D297353CC}">
              <c16:uniqueId val="{00000000-04F0-4931-91F5-1AD1F8C51452}"/>
            </c:ext>
          </c:extLst>
        </c:ser>
        <c:dLbls>
          <c:dLblPos val="outEnd"/>
          <c:showLegendKey val="0"/>
          <c:showVal val="1"/>
          <c:showCatName val="0"/>
          <c:showSerName val="0"/>
          <c:showPercent val="0"/>
          <c:showBubbleSize val="0"/>
        </c:dLbls>
        <c:gapWidth val="127"/>
        <c:overlap val="60"/>
        <c:axId val="836701344"/>
        <c:axId val="836710080"/>
      </c:barChart>
      <c:catAx>
        <c:axId val="8367013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Bank</a:t>
                </a:r>
                <a:r>
                  <a:rPr lang="en-IN" b="1" baseline="0"/>
                  <a:t> Name</a:t>
                </a:r>
                <a:endParaRPr lang="en-IN" b="1"/>
              </a:p>
            </c:rich>
          </c:tx>
          <c:layout/>
          <c:overlay val="0"/>
          <c:spPr>
            <a:solidFill>
              <a:schemeClr val="accent4">
                <a:lumMod val="60000"/>
                <a:lumOff val="40000"/>
              </a:schemeClr>
            </a:solid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out"/>
        <c:minorTickMark val="none"/>
        <c:tickLblPos val="nextTo"/>
        <c:spPr>
          <a:solidFill>
            <a:schemeClr val="accent1">
              <a:lumMod val="60000"/>
              <a:lumOff val="40000"/>
            </a:schemeClr>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36710080"/>
        <c:crosses val="autoZero"/>
        <c:auto val="1"/>
        <c:lblAlgn val="ctr"/>
        <c:lblOffset val="100"/>
        <c:noMultiLvlLbl val="0"/>
        <c:extLst>
          <c:ext xmlns:c15="http://schemas.microsoft.com/office/drawing/2012/chart" uri="{F40574EE-89B7-4290-83BB-5DA773EAF853}">
            <c15:numFmt c:formatCode="General" c:sourceLinked="1"/>
          </c:ext>
        </c:extLst>
      </c:catAx>
      <c:valAx>
        <c:axId val="836710080"/>
        <c:scaling>
          <c:orientation val="minMax"/>
        </c:scaling>
        <c:delete val="1"/>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1" i="0" u="none" strike="noStrike" baseline="0">
                    <a:effectLst/>
                  </a:rPr>
                  <a:t>Transaction Amount</a:t>
                </a:r>
                <a:endParaRPr lang="en-IN"/>
              </a:p>
            </c:rich>
          </c:tx>
          <c:layout/>
          <c:overlay val="0"/>
          <c:spPr>
            <a:solidFill>
              <a:schemeClr val="accent4">
                <a:lumMod val="60000"/>
                <a:lumOff val="40000"/>
              </a:schemeClr>
            </a:solid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out"/>
        <c:minorTickMark val="none"/>
        <c:tickLblPos val="nextTo"/>
        <c:crossAx val="836701344"/>
        <c:crosses val="autoZero"/>
        <c:crossBetween val="between"/>
        <c:extLst>
          <c:ext xmlns:c15="http://schemas.microsoft.com/office/drawing/2012/chart" uri="{F40574EE-89B7-4290-83BB-5DA773EAF853}">
            <c15:numFmt c:formatCode="General" c:sourceLinked="1"/>
          </c:ext>
        </c:extLst>
      </c:valAx>
      <c:spPr>
        <a:solidFill>
          <a:schemeClr val="bg1">
            <a:lumMod val="95000"/>
          </a:schemeClr>
        </a:solidFill>
        <a:ln>
          <a:noFill/>
        </a:ln>
        <a:effectLst/>
      </c:spPr>
    </c:plotArea>
    <c:plotVisOnly val="1"/>
    <c:dispBlanksAs val="gap"/>
    <c:showDLblsOverMax val="0"/>
  </c:chart>
  <c:spPr>
    <a:solidFill>
      <a:schemeClr val="bg1"/>
    </a:solidFill>
    <a:ln w="9525" cap="rnd" cmpd="sng" algn="ctr">
      <a:solidFill>
        <a:srgbClr val="0D0D0D"/>
      </a:solidFill>
      <a:round/>
    </a:ln>
    <a:effectLst/>
  </c:spPr>
  <c:txPr>
    <a:bodyPr/>
    <a:lstStyle/>
    <a:p>
      <a:pPr>
        <a:defRPr/>
      </a:pPr>
      <a:endParaRPr lang="en-US"/>
    </a:p>
  </c:txPr>
  <c:extLst>
    <c:ext xmlns:c15="http://schemas.microsoft.com/office/drawing/2012/chart" uri="{723BEF56-08C2-4564-9609-F4CBC75E7E54}">
      <c15:pivotSource>
        <c15:name>[Project 1 Excel final 101125.xlsx]PivotChartTable3</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Total Transaction Amount by Branch</a:t>
            </a:r>
            <a:endParaRPr lang="en-US"/>
          </a:p>
        </c:rich>
      </c:tx>
      <c:layout/>
      <c:overlay val="0"/>
      <c:spPr>
        <a:solidFill>
          <a:schemeClr val="bg2">
            <a:lumMod val="9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dLbl>
          <c:idx val="0"/>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dLbl>
          <c:idx val="0"/>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dLbl>
          <c:idx val="0"/>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layout/>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14348016707533096"/>
          <c:y val="0.17647420246374459"/>
          <c:w val="0.84961589362932211"/>
          <c:h val="0.77118780273708609"/>
        </c:manualLayout>
      </c:layout>
      <c:barChart>
        <c:barDir val="bar"/>
        <c:grouping val="clustered"/>
        <c:varyColors val="0"/>
        <c:ser>
          <c:idx val="0"/>
          <c:order val="0"/>
          <c:tx>
            <c:v>Total</c:v>
          </c:tx>
          <c:spPr>
            <a:solidFill>
              <a:schemeClr val="accent6"/>
            </a:solidFill>
            <a:ln>
              <a:noFill/>
            </a:ln>
            <a:effectLst/>
          </c:spPr>
          <c:invertIfNegative val="0"/>
          <c:dLbls>
            <c:numFmt formatCode="&quot;₹&quot;\ #,##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6"/>
              <c:pt idx="0">
                <c:v>North Branch</c:v>
              </c:pt>
              <c:pt idx="1">
                <c:v>Suburban Branch</c:v>
              </c:pt>
              <c:pt idx="2">
                <c:v>Downtown Branch</c:v>
              </c:pt>
              <c:pt idx="3">
                <c:v>East Branch</c:v>
              </c:pt>
              <c:pt idx="4">
                <c:v>Main Branch</c:v>
              </c:pt>
              <c:pt idx="5">
                <c:v>City Center Branch</c:v>
              </c:pt>
            </c:strLit>
          </c:cat>
          <c:val>
            <c:numLit>
              <c:formatCode>General</c:formatCode>
              <c:ptCount val="6"/>
              <c:pt idx="0">
                <c:v>41677131.719999999</c:v>
              </c:pt>
              <c:pt idx="1">
                <c:v>42176276.350000001</c:v>
              </c:pt>
              <c:pt idx="2">
                <c:v>42587216.189999998</c:v>
              </c:pt>
              <c:pt idx="3">
                <c:v>42697111.170000002</c:v>
              </c:pt>
              <c:pt idx="4">
                <c:v>42839450.409999996</c:v>
              </c:pt>
              <c:pt idx="5">
                <c:v>42911469.789999999</c:v>
              </c:pt>
            </c:numLit>
          </c:val>
          <c:extLst>
            <c:ext xmlns:c16="http://schemas.microsoft.com/office/drawing/2014/chart" uri="{C3380CC4-5D6E-409C-BE32-E72D297353CC}">
              <c16:uniqueId val="{00000000-BFA5-4747-8045-DD39394459EA}"/>
            </c:ext>
          </c:extLst>
        </c:ser>
        <c:dLbls>
          <c:dLblPos val="outEnd"/>
          <c:showLegendKey val="0"/>
          <c:showVal val="1"/>
          <c:showCatName val="0"/>
          <c:showSerName val="0"/>
          <c:showPercent val="0"/>
          <c:showBubbleSize val="0"/>
        </c:dLbls>
        <c:gapWidth val="57"/>
        <c:axId val="2060204704"/>
        <c:axId val="2060208448"/>
      </c:barChart>
      <c:catAx>
        <c:axId val="2060204704"/>
        <c:scaling>
          <c:orientation val="minMax"/>
        </c:scaling>
        <c:delete val="0"/>
        <c:axPos val="l"/>
        <c:numFmt formatCode="General" sourceLinked="0"/>
        <c:majorTickMark val="out"/>
        <c:minorTickMark val="none"/>
        <c:tickLblPos val="nextTo"/>
        <c:spPr>
          <a:solidFill>
            <a:srgbClr val="FFC000"/>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060208448"/>
        <c:crosses val="autoZero"/>
        <c:auto val="1"/>
        <c:lblAlgn val="ctr"/>
        <c:lblOffset val="100"/>
        <c:noMultiLvlLbl val="0"/>
        <c:extLst>
          <c:ext xmlns:c15="http://schemas.microsoft.com/office/drawing/2012/chart" uri="{F40574EE-89B7-4290-83BB-5DA773EAF853}">
            <c15:numFmt c:formatCode="General" c:sourceLinked="1"/>
          </c:ext>
        </c:extLst>
      </c:catAx>
      <c:valAx>
        <c:axId val="2060208448"/>
        <c:scaling>
          <c:orientation val="minMax"/>
        </c:scaling>
        <c:delete val="1"/>
        <c:axPos val="b"/>
        <c:numFmt formatCode="General" sourceLinked="0"/>
        <c:majorTickMark val="out"/>
        <c:minorTickMark val="none"/>
        <c:tickLblPos val="nextTo"/>
        <c:crossAx val="2060204704"/>
        <c:crosses val="autoZero"/>
        <c:crossBetween val="between"/>
        <c:extLst>
          <c:ext xmlns:c15="http://schemas.microsoft.com/office/drawing/2012/chart" uri="{F40574EE-89B7-4290-83BB-5DA773EAF853}">
            <c15:numFmt c:formatCode="General" c:sourceLinked="1"/>
          </c:ext>
        </c:extLst>
      </c:valAx>
      <c:spPr>
        <a:solidFill>
          <a:schemeClr val="bg1">
            <a:lumMod val="95000"/>
          </a:schemeClr>
        </a:solidFill>
        <a:ln>
          <a:solidFill>
            <a:schemeClr val="tx1">
              <a:lumMod val="15000"/>
              <a:lumOff val="85000"/>
              <a:alpha val="97000"/>
            </a:schemeClr>
          </a:solidFill>
        </a:ln>
        <a:effectLst/>
      </c:spPr>
    </c:plotArea>
    <c:plotVisOnly val="1"/>
    <c:dispBlanksAs val="gap"/>
    <c:showDLblsOverMax val="0"/>
  </c:chart>
  <c:spPr>
    <a:solidFill>
      <a:schemeClr val="bg1"/>
    </a:solidFill>
    <a:ln w="9525" cap="flat" cmpd="sng" algn="ctr">
      <a:solidFill>
        <a:srgbClr val="003300"/>
      </a:solidFill>
      <a:round/>
    </a:ln>
    <a:effectLst/>
  </c:spPr>
  <c:txPr>
    <a:bodyPr/>
    <a:lstStyle/>
    <a:p>
      <a:pPr>
        <a:defRPr/>
      </a:pPr>
      <a:endParaRPr lang="en-US"/>
    </a:p>
  </c:txPr>
  <c:extLst>
    <c:ext xmlns:c15="http://schemas.microsoft.com/office/drawing/2012/chart" uri="{723BEF56-08C2-4564-9609-F4CBC75E7E54}">
      <c15:pivotSource>
        <c15:name>[Project 1 Excel final 101125.xlsx]PivotChartTable6</c15:name>
        <c15:fmtId val="3"/>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Transactions Per Day/Week/Month</a:t>
            </a:r>
            <a:endParaRPr lang="en-US"/>
          </a:p>
        </c:rich>
      </c:tx>
      <c:layout/>
      <c:overlay val="0"/>
      <c:spPr>
        <a:solidFill>
          <a:schemeClr val="bg1">
            <a:lumMod val="85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v>Total</c:v>
          </c:tx>
          <c:spPr>
            <a:ln w="28575" cap="rnd">
              <a:solidFill>
                <a:srgbClr val="00B050"/>
              </a:solidFill>
              <a:round/>
            </a:ln>
            <a:effectLst/>
          </c:spPr>
          <c:marker>
            <c:symbol val="square"/>
            <c:size val="5"/>
            <c:spPr>
              <a:solidFill>
                <a:schemeClr val="accent1"/>
              </a:solidFill>
              <a:ln w="9525" cap="sq">
                <a:solidFill>
                  <a:schemeClr val="tx1">
                    <a:alpha val="99000"/>
                  </a:schemeClr>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9285</c:v>
              </c:pt>
              <c:pt idx="1">
                <c:v>8578</c:v>
              </c:pt>
              <c:pt idx="2">
                <c:v>9289</c:v>
              </c:pt>
              <c:pt idx="3">
                <c:v>8950</c:v>
              </c:pt>
              <c:pt idx="4">
                <c:v>9344</c:v>
              </c:pt>
              <c:pt idx="5">
                <c:v>8911</c:v>
              </c:pt>
              <c:pt idx="6">
                <c:v>9196</c:v>
              </c:pt>
              <c:pt idx="7">
                <c:v>9050</c:v>
              </c:pt>
              <c:pt idx="8">
                <c:v>8947</c:v>
              </c:pt>
              <c:pt idx="9">
                <c:v>9298</c:v>
              </c:pt>
              <c:pt idx="10">
                <c:v>8847</c:v>
              </c:pt>
              <c:pt idx="11">
                <c:v>305</c:v>
              </c:pt>
            </c:numLit>
          </c:val>
          <c:smooth val="0"/>
          <c:extLst>
            <c:ext xmlns:c16="http://schemas.microsoft.com/office/drawing/2014/chart" uri="{C3380CC4-5D6E-409C-BE32-E72D297353CC}">
              <c16:uniqueId val="{00000000-0ECD-47F1-9CA2-41E6EA36F0FE}"/>
            </c:ext>
          </c:extLst>
        </c:ser>
        <c:dLbls>
          <c:dLblPos val="t"/>
          <c:showLegendKey val="0"/>
          <c:showVal val="1"/>
          <c:showCatName val="0"/>
          <c:showSerName val="0"/>
          <c:showPercent val="0"/>
          <c:showBubbleSize val="0"/>
        </c:dLbls>
        <c:marker val="1"/>
        <c:smooth val="0"/>
        <c:axId val="829097120"/>
        <c:axId val="829085056"/>
      </c:lineChart>
      <c:catAx>
        <c:axId val="82909712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solidFill>
                    <a:schemeClr val="tx1">
                      <a:lumMod val="85000"/>
                      <a:lumOff val="15000"/>
                    </a:schemeClr>
                  </a:solidFill>
                </a:ln>
                <a:solidFill>
                  <a:schemeClr val="tx1"/>
                </a:solidFill>
                <a:latin typeface="+mn-lt"/>
                <a:ea typeface="+mn-ea"/>
                <a:cs typeface="+mn-cs"/>
              </a:defRPr>
            </a:pPr>
            <a:endParaRPr lang="en-US"/>
          </a:p>
        </c:txPr>
        <c:crossAx val="829085056"/>
        <c:crosses val="autoZero"/>
        <c:auto val="1"/>
        <c:lblAlgn val="ctr"/>
        <c:lblOffset val="100"/>
        <c:noMultiLvlLbl val="0"/>
        <c:extLst>
          <c:ext xmlns:c15="http://schemas.microsoft.com/office/drawing/2012/chart" uri="{F40574EE-89B7-4290-83BB-5DA773EAF853}">
            <c15:numFmt c:formatCode="General" c:sourceLinked="1"/>
          </c:ext>
        </c:extLst>
      </c:catAx>
      <c:valAx>
        <c:axId val="829085056"/>
        <c:scaling>
          <c:orientation val="minMax"/>
        </c:scaling>
        <c:delete val="1"/>
        <c:axPos val="l"/>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IN">
                    <a:solidFill>
                      <a:schemeClr val="tx1"/>
                    </a:solidFill>
                  </a:rPr>
                  <a:t>Number of</a:t>
                </a:r>
                <a:r>
                  <a:rPr lang="en-IN" baseline="0">
                    <a:solidFill>
                      <a:schemeClr val="tx1"/>
                    </a:solidFill>
                  </a:rPr>
                  <a:t> Transactions</a:t>
                </a:r>
                <a:endParaRPr lang="en-IN">
                  <a:solidFill>
                    <a:schemeClr val="tx1"/>
                  </a:solidFill>
                </a:endParaRPr>
              </a:p>
            </c:rich>
          </c:tx>
          <c:layout/>
          <c:overlay val="0"/>
          <c:spPr>
            <a:solidFill>
              <a:srgbClr val="FFC000"/>
            </a:solidFill>
            <a:ln>
              <a:noFill/>
            </a:ln>
            <a:effectLst/>
          </c:spPr>
          <c:txPr>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General" sourceLinked="0"/>
        <c:majorTickMark val="out"/>
        <c:minorTickMark val="none"/>
        <c:tickLblPos val="nextTo"/>
        <c:crossAx val="829097120"/>
        <c:crosses val="autoZero"/>
        <c:crossBetween val="between"/>
        <c:extLst>
          <c:ext xmlns:c15="http://schemas.microsoft.com/office/drawing/2012/chart" uri="{F40574EE-89B7-4290-83BB-5DA773EAF853}">
            <c15:numFmt c:formatCode="General" c:sourceLinked="1"/>
          </c:ext>
        </c:extLst>
      </c:valAx>
      <c:spPr>
        <a:solidFill>
          <a:schemeClr val="bg1">
            <a:lumMod val="95000"/>
          </a:schemeClr>
        </a:solidFill>
        <a:ln>
          <a:noFill/>
        </a:ln>
        <a:effectLst/>
      </c:spPr>
    </c:plotArea>
    <c:plotVisOnly val="1"/>
    <c:dispBlanksAs val="gap"/>
    <c:showDLblsOverMax val="0"/>
  </c:chart>
  <c:spPr>
    <a:solidFill>
      <a:schemeClr val="bg1"/>
    </a:solidFill>
    <a:ln w="9525" cap="flat" cmpd="sng" algn="ctr">
      <a:solidFill>
        <a:srgbClr val="003300"/>
      </a:solidFill>
      <a:round/>
    </a:ln>
    <a:effectLst/>
  </c:spPr>
  <c:txPr>
    <a:bodyPr/>
    <a:lstStyle/>
    <a:p>
      <a:pPr>
        <a:defRPr/>
      </a:pPr>
      <a:endParaRPr lang="en-US"/>
    </a:p>
  </c:txPr>
  <c:extLst>
    <c:ext xmlns:c15="http://schemas.microsoft.com/office/drawing/2012/chart" uri="{723BEF56-08C2-4564-9609-F4CBC75E7E54}">
      <c15:pivotSource>
        <c15:name>[Project 1 Excel final 101125.xlsx]PivotChartTable2</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t>Number</a:t>
            </a:r>
            <a:r>
              <a:rPr lang="en-US" sz="1200" baseline="0"/>
              <a:t> of Transactions and Percentage Contribution with respect to Transaction Method</a:t>
            </a:r>
            <a:endParaRPr lang="en-US" sz="1200"/>
          </a:p>
        </c:rich>
      </c:tx>
      <c:layout>
        <c:manualLayout>
          <c:xMode val="edge"/>
          <c:yMode val="edge"/>
          <c:x val="0.14963750515069371"/>
          <c:y val="7.1369966169512106E-2"/>
        </c:manualLayout>
      </c:layout>
      <c:overlay val="0"/>
      <c:spPr>
        <a:solidFill>
          <a:schemeClr val="bg1">
            <a:lumMod val="75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
        <c:idx val="2"/>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6"/>
          </a:solidFill>
          <a:ln>
            <a:noFill/>
          </a:ln>
          <a:effectLst/>
        </c:spPr>
      </c:pivotFmt>
      <c:pivotFmt>
        <c:idx val="6"/>
        <c:spPr>
          <a:solidFill>
            <a:schemeClr val="accent6"/>
          </a:solidFill>
          <a:ln>
            <a:noFill/>
          </a:ln>
          <a:effectLst/>
        </c:spPr>
      </c:pivotFmt>
      <c:pivotFmt>
        <c:idx val="7"/>
        <c:spPr>
          <a:solidFill>
            <a:schemeClr val="accent6"/>
          </a:solidFill>
          <a:ln>
            <a:noFill/>
          </a:ln>
          <a:effectLst/>
        </c:spPr>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9"/>
        <c:spPr>
          <a:solidFill>
            <a:schemeClr val="accent6"/>
          </a:solidFill>
          <a:ln>
            <a:noFill/>
          </a:ln>
          <a:effectLst/>
        </c:spPr>
      </c:pivotFmt>
      <c:pivotFmt>
        <c:idx val="10"/>
        <c:spPr>
          <a:solidFill>
            <a:schemeClr val="accent6"/>
          </a:solidFill>
          <a:ln>
            <a:noFill/>
          </a:ln>
          <a:effectLst/>
        </c:spPr>
      </c:pivotFmt>
      <c:pivotFmt>
        <c:idx val="11"/>
        <c:spPr>
          <a:solidFill>
            <a:schemeClr val="accent6"/>
          </a:solidFill>
          <a:ln>
            <a:noFill/>
          </a:ln>
          <a:effectLst/>
        </c:spPr>
      </c:pivotFmt>
      <c:pivotFmt>
        <c:idx val="1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3"/>
        <c:spPr>
          <a:solidFill>
            <a:schemeClr val="accent6"/>
          </a:solidFill>
          <a:ln>
            <a:noFill/>
          </a:ln>
          <a:effectLst/>
        </c:spPr>
      </c:pivotFmt>
      <c:pivotFmt>
        <c:idx val="14"/>
        <c:spPr>
          <a:solidFill>
            <a:schemeClr val="accent6"/>
          </a:solidFill>
          <a:ln>
            <a:noFill/>
          </a:ln>
          <a:effectLst/>
        </c:spPr>
      </c:pivotFmt>
      <c:pivotFmt>
        <c:idx val="15"/>
        <c:spPr>
          <a:solidFill>
            <a:schemeClr val="accent6"/>
          </a:solidFill>
          <a:ln>
            <a:noFill/>
          </a:ln>
          <a:effectLst/>
        </c:spPr>
      </c:pivotFmt>
      <c:pivotFmt>
        <c:idx val="16"/>
        <c:spPr>
          <a:solidFill>
            <a:schemeClr val="accent6"/>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layout/>
            </c:ext>
          </c:extLst>
        </c:dLbl>
      </c:pivotFmt>
      <c:pivotFmt>
        <c:idx val="17"/>
        <c:spPr>
          <a:solidFill>
            <a:schemeClr val="accent6"/>
          </a:solidFill>
          <a:ln>
            <a:noFill/>
          </a:ln>
          <a:effectLst/>
        </c:spPr>
      </c:pivotFmt>
      <c:pivotFmt>
        <c:idx val="18"/>
        <c:spPr>
          <a:solidFill>
            <a:schemeClr val="accent6"/>
          </a:solidFill>
          <a:ln>
            <a:noFill/>
          </a:ln>
          <a:effectLst/>
        </c:spPr>
      </c:pivotFmt>
      <c:pivotFmt>
        <c:idx val="19"/>
        <c:spPr>
          <a:solidFill>
            <a:schemeClr val="accent6"/>
          </a:solidFill>
          <a:ln>
            <a:noFill/>
          </a:ln>
          <a:effectLst/>
        </c:spPr>
      </c:pivotFmt>
    </c:pivotFmts>
    <c:plotArea>
      <c:layout/>
      <c:pieChart>
        <c:varyColors val="1"/>
        <c:ser>
          <c:idx val="0"/>
          <c:order val="0"/>
          <c:tx>
            <c:v>Total</c:v>
          </c:tx>
          <c:dPt>
            <c:idx val="0"/>
            <c:bubble3D val="0"/>
            <c:spPr>
              <a:solidFill>
                <a:schemeClr val="accent6"/>
              </a:solidFill>
              <a:ln>
                <a:noFill/>
              </a:ln>
              <a:effectLst/>
            </c:spPr>
            <c:extLst>
              <c:ext xmlns:c16="http://schemas.microsoft.com/office/drawing/2014/chart" uri="{C3380CC4-5D6E-409C-BE32-E72D297353CC}">
                <c16:uniqueId val="{00000001-ED5C-4851-9A78-4EB0E9968E29}"/>
              </c:ext>
            </c:extLst>
          </c:dPt>
          <c:dPt>
            <c:idx val="1"/>
            <c:bubble3D val="0"/>
            <c:spPr>
              <a:solidFill>
                <a:schemeClr val="accent5"/>
              </a:solidFill>
              <a:ln>
                <a:noFill/>
              </a:ln>
              <a:effectLst/>
            </c:spPr>
            <c:extLst>
              <c:ext xmlns:c16="http://schemas.microsoft.com/office/drawing/2014/chart" uri="{C3380CC4-5D6E-409C-BE32-E72D297353CC}">
                <c16:uniqueId val="{00000003-ED5C-4851-9A78-4EB0E9968E29}"/>
              </c:ext>
            </c:extLst>
          </c:dPt>
          <c:dPt>
            <c:idx val="2"/>
            <c:bubble3D val="0"/>
            <c:spPr>
              <a:solidFill>
                <a:schemeClr val="accent4"/>
              </a:solidFill>
              <a:ln>
                <a:noFill/>
              </a:ln>
              <a:effectLst/>
            </c:spPr>
            <c:extLst>
              <c:ext xmlns:c16="http://schemas.microsoft.com/office/drawing/2014/chart" uri="{C3380CC4-5D6E-409C-BE32-E72D297353CC}">
                <c16:uniqueId val="{00000005-ED5C-4851-9A78-4EB0E9968E2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Lit>
              <c:ptCount val="3"/>
              <c:pt idx="0">
                <c:v>Bank Transfer</c:v>
              </c:pt>
              <c:pt idx="1">
                <c:v>Credit Card</c:v>
              </c:pt>
              <c:pt idx="2">
                <c:v>Debit Card</c:v>
              </c:pt>
            </c:strLit>
          </c:cat>
          <c:val>
            <c:numLit>
              <c:formatCode>General</c:formatCode>
              <c:ptCount val="3"/>
              <c:pt idx="0">
                <c:v>33338</c:v>
              </c:pt>
              <c:pt idx="1">
                <c:v>33310</c:v>
              </c:pt>
              <c:pt idx="2">
                <c:v>33352</c:v>
              </c:pt>
            </c:numLit>
          </c:val>
          <c:extLst>
            <c:ext xmlns:c16="http://schemas.microsoft.com/office/drawing/2014/chart" uri="{C3380CC4-5D6E-409C-BE32-E72D297353CC}">
              <c16:uniqueId val="{00000006-ED5C-4851-9A78-4EB0E9968E29}"/>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4598011325740021"/>
          <c:y val="0.27871265387601202"/>
          <c:w val="0.20450903672387019"/>
          <c:h val="0.24087532172681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rgbClr val="0D0D0D"/>
      </a:solidFill>
      <a:round/>
    </a:ln>
    <a:effectLst/>
  </c:spPr>
  <c:txPr>
    <a:bodyPr/>
    <a:lstStyle/>
    <a:p>
      <a:pPr>
        <a:defRPr/>
      </a:pPr>
      <a:endParaRPr lang="en-US"/>
    </a:p>
  </c:txPr>
  <c:extLst>
    <c:ext xmlns:c15="http://schemas.microsoft.com/office/drawing/2012/chart" uri="{723BEF56-08C2-4564-9609-F4CBC75E7E54}">
      <c15:pivotSource>
        <c15:name>[Project 1 Excel final 101125.xlsx]PivotChartTable17</c15:name>
        <c15:fmtId val="3"/>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200" b="0" i="0" baseline="0">
                <a:effectLst/>
              </a:rPr>
              <a:t>Number of Transactions with respect to Description</a:t>
            </a:r>
          </a:p>
        </c:rich>
      </c:tx>
      <c:layout>
        <c:manualLayout>
          <c:xMode val="edge"/>
          <c:yMode val="edge"/>
          <c:x val="0.123411866615106"/>
          <c:y val="4.3835639133973446E-2"/>
        </c:manualLayout>
      </c:layout>
      <c:overlay val="0"/>
      <c:spPr>
        <a:solidFill>
          <a:schemeClr val="bg1">
            <a:lumMod val="85000"/>
          </a:schemeClr>
        </a:solidFill>
        <a:ln>
          <a:noFill/>
        </a:ln>
        <a:effectLst/>
      </c:spPr>
      <c:txPr>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bar"/>
        <c:grouping val="clustered"/>
        <c:varyColors val="0"/>
        <c:ser>
          <c:idx val="0"/>
          <c:order val="0"/>
          <c:tx>
            <c:v>Total</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6350" cap="flat" cmpd="sng" algn="ctr">
                      <a:solidFill>
                        <a:schemeClr val="tx1"/>
                      </a:solidFill>
                      <a:prstDash val="solid"/>
                      <a:round/>
                    </a:ln>
                    <a:effectLst/>
                  </c:spPr>
                </c15:leaderLines>
              </c:ext>
            </c:extLst>
          </c:dLbls>
          <c:cat>
            <c:strLit>
              <c:ptCount val="10"/>
              <c:pt idx="0">
                <c:v>Refund for Overcharge</c:v>
              </c:pt>
              <c:pt idx="1">
                <c:v>Salary Deposit</c:v>
              </c:pt>
              <c:pt idx="2">
                <c:v>Refund from Retailer</c:v>
              </c:pt>
              <c:pt idx="3">
                <c:v>Bonus Payment</c:v>
              </c:pt>
              <c:pt idx="4">
                <c:v>Grocery Shopping</c:v>
              </c:pt>
              <c:pt idx="5">
                <c:v>Online Shopping</c:v>
              </c:pt>
              <c:pt idx="6">
                <c:v>Freelance Payment</c:v>
              </c:pt>
              <c:pt idx="7">
                <c:v>Dinner at Restaurant</c:v>
              </c:pt>
              <c:pt idx="8">
                <c:v>Client Payment</c:v>
              </c:pt>
              <c:pt idx="9">
                <c:v>Utility Bill Payment</c:v>
              </c:pt>
            </c:strLit>
          </c:cat>
          <c:val>
            <c:numLit>
              <c:formatCode>General</c:formatCode>
              <c:ptCount val="10"/>
              <c:pt idx="0">
                <c:v>9899</c:v>
              </c:pt>
              <c:pt idx="1">
                <c:v>9916</c:v>
              </c:pt>
              <c:pt idx="2">
                <c:v>9938</c:v>
              </c:pt>
              <c:pt idx="3">
                <c:v>9946</c:v>
              </c:pt>
              <c:pt idx="4">
                <c:v>9957</c:v>
              </c:pt>
              <c:pt idx="5">
                <c:v>9983</c:v>
              </c:pt>
              <c:pt idx="6">
                <c:v>10048</c:v>
              </c:pt>
              <c:pt idx="7">
                <c:v>10070</c:v>
              </c:pt>
              <c:pt idx="8">
                <c:v>10114</c:v>
              </c:pt>
              <c:pt idx="9">
                <c:v>10129</c:v>
              </c:pt>
            </c:numLit>
          </c:val>
          <c:extLst>
            <c:ext xmlns:c16="http://schemas.microsoft.com/office/drawing/2014/chart" uri="{C3380CC4-5D6E-409C-BE32-E72D297353CC}">
              <c16:uniqueId val="{00000000-D458-4998-A638-8C25B5D9F338}"/>
            </c:ext>
          </c:extLst>
        </c:ser>
        <c:dLbls>
          <c:dLblPos val="inEnd"/>
          <c:showLegendKey val="0"/>
          <c:showVal val="1"/>
          <c:showCatName val="0"/>
          <c:showSerName val="0"/>
          <c:showPercent val="0"/>
          <c:showBubbleSize val="0"/>
        </c:dLbls>
        <c:gapWidth val="50"/>
        <c:axId val="2122452447"/>
        <c:axId val="2122457855"/>
      </c:barChart>
      <c:catAx>
        <c:axId val="2122452447"/>
        <c:scaling>
          <c:orientation val="minMax"/>
        </c:scaling>
        <c:delete val="0"/>
        <c:axPos val="l"/>
        <c:numFmt formatCode="General" sourceLinked="0"/>
        <c:majorTickMark val="out"/>
        <c:minorTickMark val="none"/>
        <c:tickLblPos val="nextTo"/>
        <c:spPr>
          <a:noFill/>
          <a:ln w="9525" cap="flat" cmpd="sng" algn="ctr">
            <a:solidFill>
              <a:schemeClr val="tx1">
                <a:lumMod val="15000"/>
                <a:lumOff val="85000"/>
              </a:schemeClr>
            </a:solidFill>
            <a:prstDash val="solid"/>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2457855"/>
        <c:crosses val="autoZero"/>
        <c:auto val="1"/>
        <c:lblAlgn val="ctr"/>
        <c:lblOffset val="100"/>
        <c:noMultiLvlLbl val="0"/>
        <c:extLst>
          <c:ext xmlns:c15="http://schemas.microsoft.com/office/drawing/2012/chart" uri="{F40574EE-89B7-4290-83BB-5DA773EAF853}">
            <c15:numFmt c:formatCode="General" c:sourceLinked="1"/>
          </c:ext>
        </c:extLst>
      </c:catAx>
      <c:valAx>
        <c:axId val="2122457855"/>
        <c:scaling>
          <c:orientation val="minMax"/>
        </c:scaling>
        <c:delete val="1"/>
        <c:axPos val="b"/>
        <c:numFmt formatCode="General" sourceLinked="0"/>
        <c:majorTickMark val="none"/>
        <c:minorTickMark val="none"/>
        <c:tickLblPos val="nextTo"/>
        <c:crossAx val="2122452447"/>
        <c:crosses val="autoZero"/>
        <c:crossBetween val="between"/>
        <c:extLst>
          <c:ext xmlns:c15="http://schemas.microsoft.com/office/drawing/2012/chart" uri="{F40574EE-89B7-4290-83BB-5DA773EAF853}">
            <c15:numFmt c:formatCode="General" c:sourceLinked="1"/>
          </c:ext>
        </c:extLst>
      </c:valAx>
      <c:spPr>
        <a:solidFill>
          <a:schemeClr val="bg1"/>
        </a:solidFill>
        <a:ln>
          <a:noFill/>
        </a:ln>
        <a:effectLst/>
      </c:spPr>
    </c:plotArea>
    <c:plotVisOnly val="1"/>
    <c:dispBlanksAs val="gap"/>
    <c:showDLblsOverMax val="0"/>
  </c:chart>
  <c:spPr>
    <a:solidFill>
      <a:schemeClr val="bg1"/>
    </a:solidFill>
    <a:ln w="6350" cap="flat" cmpd="sng" algn="ctr">
      <a:solidFill>
        <a:schemeClr val="tx1">
          <a:tint val="75000"/>
        </a:schemeClr>
      </a:solidFill>
      <a:prstDash val="solid"/>
      <a:round/>
    </a:ln>
    <a:effectLst/>
  </c:spPr>
  <c:txPr>
    <a:bodyPr/>
    <a:lstStyle/>
    <a:p>
      <a:pPr>
        <a:defRPr/>
      </a:pPr>
      <a:endParaRPr lang="en-US"/>
    </a:p>
  </c:txPr>
  <c:extLst>
    <c:ext xmlns:c15="http://schemas.microsoft.com/office/drawing/2012/chart" uri="{723BEF56-08C2-4564-9609-F4CBC75E7E54}">
      <c15:pivotSource>
        <c15:name>[Project 1 Excel final 101125.xlsx]PivotChartTable18</c15:name>
        <c15:fmtId val="5"/>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200" b="0" i="0" baseline="0">
                <a:effectLst/>
              </a:rPr>
              <a:t>Net Transaction Amount with respect to Transaction Method</a:t>
            </a:r>
            <a:endParaRPr lang="en-US" sz="1200">
              <a:effectLst/>
            </a:endParaRPr>
          </a:p>
        </c:rich>
      </c:tx>
      <c:layout>
        <c:manualLayout>
          <c:xMode val="edge"/>
          <c:yMode val="edge"/>
          <c:x val="0.216662006051908"/>
          <c:y val="2.6016264603847743E-2"/>
        </c:manualLayout>
      </c:layout>
      <c:overlay val="0"/>
      <c:spPr>
        <a:solidFill>
          <a:schemeClr val="bg1">
            <a:lumMod val="75000"/>
          </a:schemeClr>
        </a:solidFill>
        <a:ln>
          <a:noFill/>
        </a:ln>
        <a:effectLst/>
      </c:spPr>
      <c:txPr>
        <a:bodyPr rot="0" spcFirstLastPara="1" vertOverflow="ellipsis" vert="horz" wrap="square" anchor="ctr" anchorCtr="1"/>
        <a:lstStyle/>
        <a:p>
          <a:pPr marL="0" marR="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marker>
          <c:symbol val="none"/>
        </c:marker>
      </c:pivotFmt>
      <c:pivotFmt>
        <c:idx val="10"/>
        <c:spPr>
          <a:solidFill>
            <a:schemeClr val="accent6"/>
          </a:solidFill>
          <a:ln>
            <a:noFill/>
          </a:ln>
          <a:effectLst/>
        </c:spPr>
        <c:marker>
          <c:symbol val="none"/>
        </c:marker>
        <c:dLbl>
          <c:idx val="0"/>
          <c:numFmt formatCode="&quot;₹&quot;\ #,##0.00" sourceLinked="0"/>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dLbl>
          <c:idx val="0"/>
          <c:layout>
            <c:manualLayout>
              <c:x val="-6.1686617897631947E-2"/>
              <c:y val="0.27777181705957549"/>
            </c:manualLayout>
          </c:layout>
          <c:showLegendKey val="0"/>
          <c:showVal val="1"/>
          <c:showCatName val="1"/>
          <c:showSerName val="0"/>
          <c:showPercent val="0"/>
          <c:showBubbleSize val="0"/>
          <c:extLst>
            <c:ext xmlns:c15="http://schemas.microsoft.com/office/drawing/2012/chart" uri="{CE6537A1-D6FC-4f65-9D91-7224C49458BB}"/>
          </c:extLst>
        </c:dLbl>
      </c:pivotFmt>
      <c:pivotFmt>
        <c:idx val="12"/>
        <c:dLbl>
          <c:idx val="0"/>
          <c:layout>
            <c:manualLayout>
              <c:x val="-7.3615390411872136E-2"/>
              <c:y val="8.8553113042314172E-3"/>
            </c:manualLayout>
          </c:layout>
          <c:showLegendKey val="0"/>
          <c:showVal val="1"/>
          <c:showCatName val="1"/>
          <c:showSerName val="0"/>
          <c:showPercent val="0"/>
          <c:showBubbleSize val="0"/>
          <c:extLst>
            <c:ext xmlns:c15="http://schemas.microsoft.com/office/drawing/2012/chart" uri="{CE6537A1-D6FC-4f65-9D91-7224C49458BB}"/>
          </c:extLst>
        </c:dLbl>
      </c:pivotFmt>
      <c:pivotFmt>
        <c:idx val="13"/>
        <c:dLbl>
          <c:idx val="0"/>
          <c:layout>
            <c:manualLayout>
              <c:x val="5.1307696347668401E-2"/>
              <c:y val="0.22137406709133309"/>
            </c:manualLayout>
          </c:layout>
          <c:showLegendKey val="0"/>
          <c:showVal val="1"/>
          <c:showCatName val="1"/>
          <c:showSerName val="0"/>
          <c:showPercent val="0"/>
          <c:showBubbleSize val="0"/>
          <c:extLst>
            <c:ext xmlns:c15="http://schemas.microsoft.com/office/drawing/2012/chart" uri="{CE6537A1-D6FC-4f65-9D91-7224C49458BB}"/>
          </c:extLst>
        </c:dLbl>
      </c:pivotFmt>
      <c:pivotFmt>
        <c:idx val="14"/>
        <c:dLbl>
          <c:idx val="0"/>
          <c:layout>
            <c:manualLayout>
              <c:x val="6.2461543379770224E-2"/>
              <c:y val="-8.8549626836533207E-3"/>
            </c:manualLayout>
          </c:layout>
          <c:showLegendKey val="0"/>
          <c:showVal val="1"/>
          <c:showCatName val="1"/>
          <c:showSerName val="0"/>
          <c:showPercent val="0"/>
          <c:showBubbleSize val="0"/>
          <c:extLst>
            <c:ext xmlns:c15="http://schemas.microsoft.com/office/drawing/2012/chart" uri="{CE6537A1-D6FC-4f65-9D91-7224C49458BB}"/>
          </c:extLst>
        </c:dLbl>
      </c:pivotFmt>
      <c:pivotFmt>
        <c:idx val="15"/>
        <c:dLbl>
          <c:idx val="0"/>
          <c:layout>
            <c:manualLayout>
              <c:x val="6.469231278619042E-2"/>
              <c:y val="0.46931302223362592"/>
            </c:manualLayout>
          </c:layout>
          <c:showLegendKey val="0"/>
          <c:showVal val="1"/>
          <c:showCatName val="1"/>
          <c:showSerName val="0"/>
          <c:showPercent val="0"/>
          <c:showBubbleSize val="0"/>
          <c:extLst>
            <c:ext xmlns:c15="http://schemas.microsoft.com/office/drawing/2012/chart" uri="{CE6537A1-D6FC-4f65-9D91-7224C49458BB}"/>
          </c:extLst>
        </c:dLbl>
      </c:pivotFmt>
      <c:pivotFmt>
        <c:idx val="16"/>
        <c:dLbl>
          <c:idx val="0"/>
          <c:layout>
            <c:manualLayout>
              <c:x val="-1.1153847032101826E-2"/>
              <c:y val="-1.328244402548004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7"/>
        <c:spPr>
          <a:solidFill>
            <a:schemeClr val="accent6"/>
          </a:solidFill>
          <a:ln>
            <a:noFill/>
          </a:ln>
          <a:effectLst/>
        </c:spPr>
        <c:marker>
          <c:symbol val="none"/>
        </c:marker>
        <c:dLbl>
          <c:idx val="0"/>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chemeClr val="accent6"/>
          </a:solidFill>
          <a:ln>
            <a:noFill/>
          </a:ln>
          <a:effectLst/>
        </c:spPr>
        <c:dLbl>
          <c:idx val="0"/>
          <c:layout>
            <c:manualLayout>
              <c:x val="-4.395789502831593E-2"/>
              <c:y val="0.16305225008436899"/>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solidFill>
            <a:schemeClr val="accent6"/>
          </a:solidFill>
          <a:ln>
            <a:noFill/>
          </a:ln>
          <a:effectLst/>
        </c:spPr>
        <c:dLbl>
          <c:idx val="0"/>
          <c:layout>
            <c:manualLayout>
              <c:x val="-2.4421052793508889E-2"/>
              <c:y val="0.25622496441829412"/>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chemeClr val="accent6"/>
          </a:solidFill>
          <a:ln>
            <a:noFill/>
          </a:ln>
          <a:effectLst/>
        </c:spPr>
        <c:dLbl>
          <c:idx val="0"/>
          <c:layout>
            <c:manualLayout>
              <c:x val="-2.9305263352210703E-2"/>
              <c:y val="0.4285944859360557"/>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9530"/>
                    <a:gd name="adj2" fmla="val 80459"/>
                  </a:avLst>
                </a:prstGeom>
                <a:noFill/>
                <a:ln>
                  <a:noFill/>
                </a:ln>
              </c15:spPr>
            </c:ext>
          </c:extLst>
        </c:dLbl>
      </c:pivotFmt>
      <c:pivotFmt>
        <c:idx val="21"/>
        <c:spPr>
          <a:solidFill>
            <a:schemeClr val="accent6"/>
          </a:solidFill>
          <a:ln>
            <a:noFill/>
          </a:ln>
          <a:effectLst/>
        </c:spPr>
        <c:dLbl>
          <c:idx val="0"/>
          <c:layout>
            <c:manualLayout>
              <c:x val="6.1052631983771911E-3"/>
              <c:y val="0.65686763605417198"/>
            </c:manualLayout>
          </c:layout>
          <c:spPr>
            <a:xfrm>
              <a:off x="3945292" y="2062768"/>
              <a:ext cx="788591" cy="554705"/>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39"/>
                    <a:gd name="adj2" fmla="val -122498"/>
                  </a:avLst>
                </a:prstGeom>
                <a:noFill/>
                <a:ln>
                  <a:noFill/>
                </a:ln>
              </c15:spPr>
              <c15:layout>
                <c:manualLayout>
                  <c:w val="0.1516397390908561"/>
                  <c:h val="0.20347820345399317"/>
                </c:manualLayout>
              </c15:layout>
            </c:ext>
          </c:extLst>
        </c:dLbl>
      </c:pivotFmt>
      <c:pivotFmt>
        <c:idx val="22"/>
        <c:spPr>
          <a:solidFill>
            <a:schemeClr val="accent6"/>
          </a:solidFill>
          <a:ln>
            <a:noFill/>
          </a:ln>
          <a:effectLst/>
        </c:spPr>
        <c:dLbl>
          <c:idx val="0"/>
          <c:layout>
            <c:manualLayout>
              <c:x val="-7.3263158380526536E-2"/>
              <c:y val="-4.6586357166962487E-2"/>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2599"/>
                    <a:gd name="adj2" fmla="val -108506"/>
                  </a:avLst>
                </a:prstGeom>
                <a:noFill/>
                <a:ln>
                  <a:noFill/>
                </a:ln>
              </c15:spPr>
            </c:ext>
          </c:extLst>
        </c:dLbl>
      </c:pivotFmt>
      <c:pivotFmt>
        <c:idx val="23"/>
        <c:spPr>
          <a:solidFill>
            <a:schemeClr val="accent6"/>
          </a:solidFill>
          <a:ln>
            <a:noFill/>
          </a:ln>
          <a:effectLst/>
        </c:spPr>
        <c:dLbl>
          <c:idx val="0"/>
          <c:layout>
            <c:manualLayout>
              <c:x val="-8.1810526858254629E-2"/>
              <c:y val="0.68016228192449346"/>
            </c:manualLayout>
          </c:layout>
          <c:spPr>
            <a:xfrm>
              <a:off x="305817" y="389291"/>
              <a:ext cx="1218887" cy="482624"/>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0414"/>
                    <a:gd name="adj2" fmla="val 205185"/>
                  </a:avLst>
                </a:prstGeom>
                <a:noFill/>
                <a:ln>
                  <a:noFill/>
                </a:ln>
              </c15:spPr>
              <c15:layout>
                <c:manualLayout>
                  <c:w val="0.23438191949859541"/>
                  <c:h val="0.1770369609554972"/>
                </c:manualLayout>
              </c15:layout>
            </c:ext>
          </c:extLst>
        </c:dLbl>
      </c:pivotFmt>
      <c:pivotFmt>
        <c:idx val="24"/>
        <c:spPr>
          <a:solidFill>
            <a:schemeClr val="accent6"/>
          </a:solidFill>
          <a:ln>
            <a:noFill/>
          </a:ln>
          <a:effectLst/>
        </c:spPr>
        <c:dLbl>
          <c:idx val="0"/>
          <c:layout>
            <c:manualLayout>
              <c:x val="6.3494737263122908E-2"/>
              <c:y val="-4.6586357166962565E-3"/>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27596"/>
                    <a:gd name="adj2" fmla="val 75989"/>
                  </a:avLst>
                </a:prstGeom>
                <a:noFill/>
                <a:ln>
                  <a:noFill/>
                </a:ln>
              </c15:spPr>
            </c:ext>
          </c:extLst>
        </c:dLbl>
      </c:pivotFmt>
      <c:pivotFmt>
        <c:idx val="25"/>
        <c:spPr>
          <a:solidFill>
            <a:schemeClr val="accent6"/>
          </a:solidFill>
          <a:ln>
            <a:noFill/>
          </a:ln>
          <a:effectLst/>
        </c:spPr>
        <c:dLbl>
          <c:idx val="0"/>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6"/>
        <c:spPr>
          <a:solidFill>
            <a:schemeClr val="accent6"/>
          </a:solidFill>
          <a:ln>
            <a:noFill/>
          </a:ln>
          <a:effectLst/>
        </c:spPr>
        <c:marker>
          <c:symbol val="none"/>
        </c:marker>
        <c:dLbl>
          <c:idx val="0"/>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7"/>
        <c:spPr>
          <a:solidFill>
            <a:schemeClr val="accent6"/>
          </a:solidFill>
          <a:ln>
            <a:noFill/>
          </a:ln>
          <a:effectLst/>
        </c:spPr>
        <c:dLbl>
          <c:idx val="0"/>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7821"/>
                    <a:gd name="adj2" fmla="val -84835"/>
                  </a:avLst>
                </a:prstGeom>
                <a:noFill/>
                <a:ln>
                  <a:noFill/>
                </a:ln>
              </c15:spPr>
            </c:ext>
          </c:extLst>
        </c:dLbl>
      </c:pivotFmt>
      <c:pivotFmt>
        <c:idx val="28"/>
        <c:spPr>
          <a:solidFill>
            <a:schemeClr val="accent6"/>
          </a:solidFill>
          <a:ln>
            <a:noFill/>
          </a:ln>
          <a:effectLst/>
        </c:spPr>
        <c:dLbl>
          <c:idx val="0"/>
          <c:layout>
            <c:manualLayout>
              <c:x val="-4.395789502831593E-2"/>
              <c:y val="0.16305225008436899"/>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9"/>
        <c:spPr>
          <a:solidFill>
            <a:schemeClr val="accent6"/>
          </a:solidFill>
          <a:ln>
            <a:noFill/>
          </a:ln>
          <a:effectLst/>
        </c:spPr>
        <c:dLbl>
          <c:idx val="0"/>
          <c:layout>
            <c:manualLayout>
              <c:x val="-8.1810526858254629E-2"/>
              <c:y val="0.68016228192449346"/>
            </c:manualLayout>
          </c:layout>
          <c:spPr>
            <a:xfrm>
              <a:off x="305817" y="389291"/>
              <a:ext cx="1218887" cy="482624"/>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0414"/>
                    <a:gd name="adj2" fmla="val 205185"/>
                  </a:avLst>
                </a:prstGeom>
                <a:noFill/>
                <a:ln>
                  <a:noFill/>
                </a:ln>
              </c15:spPr>
              <c15:layout>
                <c:manualLayout>
                  <c:w val="0.23438191949859541"/>
                  <c:h val="0.1770369609554972"/>
                </c:manualLayout>
              </c15:layout>
            </c:ext>
          </c:extLst>
        </c:dLbl>
      </c:pivotFmt>
      <c:pivotFmt>
        <c:idx val="30"/>
        <c:spPr>
          <a:solidFill>
            <a:schemeClr val="accent6"/>
          </a:solidFill>
          <a:ln>
            <a:noFill/>
          </a:ln>
          <a:effectLst/>
        </c:spPr>
        <c:dLbl>
          <c:idx val="0"/>
          <c:layout>
            <c:manualLayout>
              <c:x val="-2.4421052793508889E-2"/>
              <c:y val="0.25622496441829412"/>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1"/>
        <c:spPr>
          <a:solidFill>
            <a:schemeClr val="accent6"/>
          </a:solidFill>
          <a:ln>
            <a:noFill/>
          </a:ln>
          <a:effectLst/>
        </c:spPr>
        <c:dLbl>
          <c:idx val="0"/>
          <c:layout>
            <c:manualLayout>
              <c:x val="6.3494737263122908E-2"/>
              <c:y val="-4.6586357166962565E-3"/>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27596"/>
                    <a:gd name="adj2" fmla="val 75989"/>
                  </a:avLst>
                </a:prstGeom>
                <a:noFill/>
                <a:ln>
                  <a:noFill/>
                </a:ln>
              </c15:spPr>
            </c:ext>
          </c:extLst>
        </c:dLbl>
      </c:pivotFmt>
      <c:pivotFmt>
        <c:idx val="32"/>
        <c:spPr>
          <a:solidFill>
            <a:schemeClr val="accent6"/>
          </a:solidFill>
          <a:ln>
            <a:noFill/>
          </a:ln>
          <a:effectLst/>
        </c:spPr>
        <c:dLbl>
          <c:idx val="0"/>
          <c:layout>
            <c:manualLayout>
              <c:x val="-7.3263158380526536E-2"/>
              <c:y val="-4.6586357166962487E-2"/>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2599"/>
                    <a:gd name="adj2" fmla="val -108506"/>
                  </a:avLst>
                </a:prstGeom>
                <a:noFill/>
                <a:ln>
                  <a:noFill/>
                </a:ln>
              </c15:spPr>
            </c:ext>
          </c:extLst>
        </c:dLbl>
      </c:pivotFmt>
      <c:pivotFmt>
        <c:idx val="33"/>
        <c:spPr>
          <a:solidFill>
            <a:schemeClr val="accent6"/>
          </a:solidFill>
          <a:ln>
            <a:noFill/>
          </a:ln>
          <a:effectLst/>
        </c:spPr>
        <c:dLbl>
          <c:idx val="0"/>
          <c:layout>
            <c:manualLayout>
              <c:x val="-2.9305263352210703E-2"/>
              <c:y val="0.4285944859360557"/>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9530"/>
                    <a:gd name="adj2" fmla="val 80459"/>
                  </a:avLst>
                </a:prstGeom>
                <a:noFill/>
                <a:ln>
                  <a:noFill/>
                </a:ln>
              </c15:spPr>
            </c:ext>
          </c:extLst>
        </c:dLbl>
      </c:pivotFmt>
      <c:pivotFmt>
        <c:idx val="34"/>
        <c:spPr>
          <a:solidFill>
            <a:schemeClr val="accent6"/>
          </a:solidFill>
          <a:ln>
            <a:noFill/>
          </a:ln>
          <a:effectLst/>
        </c:spPr>
        <c:dLbl>
          <c:idx val="0"/>
          <c:layout>
            <c:manualLayout>
              <c:x val="6.1052631983771911E-3"/>
              <c:y val="0.65686763605417198"/>
            </c:manualLayout>
          </c:layout>
          <c:spPr>
            <a:xfrm>
              <a:off x="3945292" y="2062768"/>
              <a:ext cx="788591" cy="554705"/>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39"/>
                    <a:gd name="adj2" fmla="val -122498"/>
                  </a:avLst>
                </a:prstGeom>
                <a:noFill/>
                <a:ln>
                  <a:noFill/>
                </a:ln>
              </c15:spPr>
              <c15:layout>
                <c:manualLayout>
                  <c:w val="0.1516397390908561"/>
                  <c:h val="0.20347820345399317"/>
                </c:manualLayout>
              </c15:layout>
            </c:ext>
          </c:extLst>
        </c:dLbl>
      </c:pivotFmt>
      <c:pivotFmt>
        <c:idx val="35"/>
        <c:spPr>
          <a:solidFill>
            <a:schemeClr val="accent6"/>
          </a:solidFill>
          <a:ln>
            <a:noFill/>
          </a:ln>
          <a:effectLst/>
        </c:spPr>
        <c:marker>
          <c:symbol val="none"/>
        </c:marker>
        <c:dLbl>
          <c:idx val="0"/>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6"/>
        <c:dLbl>
          <c:idx val="0"/>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7821"/>
                    <a:gd name="adj2" fmla="val -84835"/>
                  </a:avLst>
                </a:prstGeom>
                <a:noFill/>
                <a:ln>
                  <a:noFill/>
                </a:ln>
              </c15:spPr>
            </c:ext>
          </c:extLst>
        </c:dLbl>
      </c:pivotFmt>
      <c:pivotFmt>
        <c:idx val="37"/>
        <c:dLbl>
          <c:idx val="0"/>
          <c:layout>
            <c:manualLayout>
              <c:x val="-4.395789502831593E-2"/>
              <c:y val="0.16305225008436899"/>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8"/>
        <c:dLbl>
          <c:idx val="0"/>
          <c:layout>
            <c:manualLayout>
              <c:x val="-8.1810526858254629E-2"/>
              <c:y val="0.68016228192449346"/>
            </c:manualLayout>
          </c:layout>
          <c:spPr>
            <a:xfrm>
              <a:off x="305817" y="389291"/>
              <a:ext cx="1218887" cy="482624"/>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0414"/>
                    <a:gd name="adj2" fmla="val 205185"/>
                  </a:avLst>
                </a:prstGeom>
                <a:noFill/>
                <a:ln>
                  <a:noFill/>
                </a:ln>
              </c15:spPr>
              <c15:layout>
                <c:manualLayout>
                  <c:w val="0.23438191949859541"/>
                  <c:h val="0.1770369609554972"/>
                </c:manualLayout>
              </c15:layout>
            </c:ext>
          </c:extLst>
        </c:dLbl>
      </c:pivotFmt>
      <c:pivotFmt>
        <c:idx val="39"/>
        <c:dLbl>
          <c:idx val="0"/>
          <c:layout>
            <c:manualLayout>
              <c:x val="-2.4421052793508889E-2"/>
              <c:y val="0.25622496441829412"/>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0"/>
        <c:dLbl>
          <c:idx val="0"/>
          <c:layout>
            <c:manualLayout>
              <c:x val="6.3494737263122908E-2"/>
              <c:y val="-4.6586357166962565E-3"/>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27596"/>
                    <a:gd name="adj2" fmla="val 75989"/>
                  </a:avLst>
                </a:prstGeom>
                <a:noFill/>
                <a:ln>
                  <a:noFill/>
                </a:ln>
              </c15:spPr>
            </c:ext>
          </c:extLst>
        </c:dLbl>
      </c:pivotFmt>
      <c:pivotFmt>
        <c:idx val="41"/>
        <c:dLbl>
          <c:idx val="0"/>
          <c:layout>
            <c:manualLayout>
              <c:x val="-7.3263158380526536E-2"/>
              <c:y val="-4.6586357166962487E-2"/>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2599"/>
                    <a:gd name="adj2" fmla="val -108506"/>
                  </a:avLst>
                </a:prstGeom>
                <a:noFill/>
                <a:ln>
                  <a:noFill/>
                </a:ln>
              </c15:spPr>
            </c:ext>
          </c:extLst>
        </c:dLbl>
      </c:pivotFmt>
      <c:pivotFmt>
        <c:idx val="42"/>
        <c:dLbl>
          <c:idx val="0"/>
          <c:layout>
            <c:manualLayout>
              <c:x val="-2.9305263352210703E-2"/>
              <c:y val="0.4285944859360557"/>
            </c:manualLayout>
          </c:layout>
          <c:spPr>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9530"/>
                    <a:gd name="adj2" fmla="val 80459"/>
                  </a:avLst>
                </a:prstGeom>
                <a:noFill/>
                <a:ln>
                  <a:noFill/>
                </a:ln>
              </c15:spPr>
            </c:ext>
          </c:extLst>
        </c:dLbl>
      </c:pivotFmt>
      <c:pivotFmt>
        <c:idx val="43"/>
        <c:dLbl>
          <c:idx val="0"/>
          <c:layout>
            <c:manualLayout>
              <c:x val="6.1052631983771911E-3"/>
              <c:y val="0.65686763605417198"/>
            </c:manualLayout>
          </c:layout>
          <c:spPr>
            <a:xfrm>
              <a:off x="3945292" y="2062768"/>
              <a:ext cx="788591" cy="554705"/>
            </a:xfrm>
            <a:solidFill>
              <a:sysClr val="window" lastClr="FFFFFF"/>
            </a:solidFill>
            <a:ln w="9525" cap="flat" cmpd="sng" algn="ctr">
              <a:solidFill>
                <a:sysClr val="windowText" lastClr="000000">
                  <a:lumMod val="65000"/>
                  <a:lumOff val="35000"/>
                </a:sysClr>
              </a:solidFill>
              <a:prstDash val="solid"/>
              <a:round/>
              <a:headEnd type="none" w="med" len="med"/>
              <a:tailEnd type="none" w="med" len="med"/>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39"/>
                    <a:gd name="adj2" fmla="val -122498"/>
                  </a:avLst>
                </a:prstGeom>
                <a:noFill/>
                <a:ln>
                  <a:noFill/>
                </a:ln>
              </c15:spPr>
              <c15:layout>
                <c:manualLayout>
                  <c:w val="0.1516397390908561"/>
                  <c:h val="0.20347820345399317"/>
                </c:manualLayout>
              </c15:layout>
            </c:ext>
          </c:extLst>
        </c:dLbl>
      </c:pivotFmt>
      <c:pivotFmt>
        <c:idx val="44"/>
        <c:spPr>
          <a:solidFill>
            <a:schemeClr val="accent6"/>
          </a:solidFill>
          <a:ln>
            <a:noFill/>
          </a:ln>
          <a:effectLst/>
        </c:spPr>
        <c:marker>
          <c:symbol val="none"/>
        </c:marker>
        <c:dLbl>
          <c:idx val="0"/>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45"/>
        <c:spPr>
          <a:solidFill>
            <a:schemeClr val="accent6"/>
          </a:solidFill>
          <a:ln>
            <a:noFill/>
          </a:ln>
          <a:effectLst/>
        </c:spPr>
        <c:dLbl>
          <c:idx val="0"/>
          <c:layout>
            <c:manualLayout>
              <c:x val="-1.1844541787994205E-2"/>
              <c:y val="0.72845540890773686"/>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46"/>
        <c:spPr>
          <a:solidFill>
            <a:schemeClr val="accent6"/>
          </a:solidFill>
          <a:ln>
            <a:noFill/>
          </a:ln>
          <a:effectLst/>
        </c:spPr>
        <c:dLbl>
          <c:idx val="0"/>
          <c:layout>
            <c:manualLayout>
              <c:x val="-1.3818632085993239E-2"/>
              <c:y val="0.47696485107054198"/>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47"/>
        <c:spPr>
          <a:solidFill>
            <a:schemeClr val="accent6"/>
          </a:solidFill>
          <a:ln>
            <a:noFill/>
          </a:ln>
          <a:effectLst/>
        </c:spPr>
        <c:dLbl>
          <c:idx val="0"/>
          <c:layout>
            <c:manualLayout>
              <c:x val="-3.9481805959980756E-2"/>
              <c:y val="0.36856374855450968"/>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48"/>
        <c:spPr>
          <a:solidFill>
            <a:schemeClr val="accent6"/>
          </a:solidFill>
          <a:ln>
            <a:noFill/>
          </a:ln>
          <a:effectLst/>
        </c:spPr>
        <c:dLbl>
          <c:idx val="0"/>
          <c:layout>
            <c:manualLayout>
              <c:x val="-1.3818632085993311E-2"/>
              <c:y val="-0.13875306979972599"/>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49"/>
        <c:spPr>
          <a:solidFill>
            <a:schemeClr val="accent6"/>
          </a:solidFill>
          <a:ln>
            <a:noFill/>
          </a:ln>
          <a:effectLst/>
        </c:spPr>
        <c:dLbl>
          <c:idx val="0"/>
          <c:layout>
            <c:manualLayout>
              <c:x val="-3.5533625363982649E-2"/>
              <c:y val="0.20379441415093608"/>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50"/>
        <c:spPr>
          <a:solidFill>
            <a:schemeClr val="accent6"/>
          </a:solidFill>
          <a:ln>
            <a:noFill/>
          </a:ln>
          <a:effectLst/>
        </c:spPr>
        <c:dLbl>
          <c:idx val="0"/>
          <c:layout>
            <c:manualLayout>
              <c:x val="-1.3818632085993248E-2"/>
              <c:y val="0.30352308704489034"/>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51"/>
        <c:spPr>
          <a:solidFill>
            <a:schemeClr val="accent6"/>
          </a:solidFill>
          <a:ln>
            <a:noFill/>
          </a:ln>
          <a:effectLst/>
        </c:spPr>
        <c:dLbl>
          <c:idx val="0"/>
          <c:layout>
            <c:manualLayout>
              <c:x val="0.13226404996593527"/>
              <c:y val="0.2298103373339884"/>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52"/>
        <c:spPr>
          <a:solidFill>
            <a:schemeClr val="accent6"/>
          </a:solidFill>
          <a:ln>
            <a:noFill/>
          </a:ln>
          <a:effectLst/>
        </c:spPr>
        <c:dLbl>
          <c:idx val="0"/>
          <c:layout>
            <c:manualLayout>
              <c:x val="4.1455896257979713E-2"/>
              <c:y val="-2.6016264603847743E-2"/>
            </c:manualLayout>
          </c:layout>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s>
    <c:plotArea>
      <c:layout>
        <c:manualLayout>
          <c:layoutTarget val="inner"/>
          <c:xMode val="edge"/>
          <c:yMode val="edge"/>
          <c:x val="2.0076924657783286E-2"/>
          <c:y val="0.14455726581064046"/>
          <c:w val="0.95092307305875201"/>
          <c:h val="0.79788547674561294"/>
        </c:manualLayout>
      </c:layout>
      <c:barChart>
        <c:barDir val="col"/>
        <c:grouping val="clustered"/>
        <c:varyColors val="0"/>
        <c:ser>
          <c:idx val="0"/>
          <c:order val="0"/>
          <c:tx>
            <c:v>Total</c:v>
          </c:tx>
          <c:spPr>
            <a:solidFill>
              <a:schemeClr val="accent6"/>
            </a:solidFill>
            <a:ln>
              <a:noFill/>
            </a:ln>
            <a:effectLst/>
          </c:spPr>
          <c:invertIfNegative val="0"/>
          <c:dPt>
            <c:idx val="0"/>
            <c:invertIfNegative val="0"/>
            <c:bubble3D val="0"/>
            <c:extLst>
              <c:ext xmlns:c16="http://schemas.microsoft.com/office/drawing/2014/chart" uri="{C3380CC4-5D6E-409C-BE32-E72D297353CC}">
                <c16:uniqueId val="{00000007-57A9-4C39-9AD8-8110C046AE8E}"/>
              </c:ext>
            </c:extLst>
          </c:dPt>
          <c:dPt>
            <c:idx val="1"/>
            <c:invertIfNegative val="0"/>
            <c:bubble3D val="0"/>
            <c:extLst>
              <c:ext xmlns:c16="http://schemas.microsoft.com/office/drawing/2014/chart" uri="{C3380CC4-5D6E-409C-BE32-E72D297353CC}">
                <c16:uniqueId val="{00000005-57A9-4C39-9AD8-8110C046AE8E}"/>
              </c:ext>
            </c:extLst>
          </c:dPt>
          <c:dPt>
            <c:idx val="2"/>
            <c:invertIfNegative val="0"/>
            <c:bubble3D val="0"/>
            <c:extLst>
              <c:ext xmlns:c16="http://schemas.microsoft.com/office/drawing/2014/chart" uri="{C3380CC4-5D6E-409C-BE32-E72D297353CC}">
                <c16:uniqueId val="{00000006-57A9-4C39-9AD8-8110C046AE8E}"/>
              </c:ext>
            </c:extLst>
          </c:dPt>
          <c:dPt>
            <c:idx val="3"/>
            <c:invertIfNegative val="0"/>
            <c:bubble3D val="0"/>
            <c:extLst>
              <c:ext xmlns:c16="http://schemas.microsoft.com/office/drawing/2014/chart" uri="{C3380CC4-5D6E-409C-BE32-E72D297353CC}">
                <c16:uniqueId val="{00000004-57A9-4C39-9AD8-8110C046AE8E}"/>
              </c:ext>
            </c:extLst>
          </c:dPt>
          <c:dPt>
            <c:idx val="5"/>
            <c:invertIfNegative val="0"/>
            <c:bubble3D val="0"/>
            <c:extLst>
              <c:ext xmlns:c16="http://schemas.microsoft.com/office/drawing/2014/chart" uri="{C3380CC4-5D6E-409C-BE32-E72D297353CC}">
                <c16:uniqueId val="{00000003-57A9-4C39-9AD8-8110C046AE8E}"/>
              </c:ext>
            </c:extLst>
          </c:dPt>
          <c:dPt>
            <c:idx val="6"/>
            <c:invertIfNegative val="0"/>
            <c:bubble3D val="0"/>
            <c:extLst>
              <c:ext xmlns:c16="http://schemas.microsoft.com/office/drawing/2014/chart" uri="{C3380CC4-5D6E-409C-BE32-E72D297353CC}">
                <c16:uniqueId val="{00000002-57A9-4C39-9AD8-8110C046AE8E}"/>
              </c:ext>
            </c:extLst>
          </c:dPt>
          <c:dPt>
            <c:idx val="8"/>
            <c:invertIfNegative val="0"/>
            <c:bubble3D val="0"/>
            <c:extLst>
              <c:ext xmlns:c16="http://schemas.microsoft.com/office/drawing/2014/chart" uri="{C3380CC4-5D6E-409C-BE32-E72D297353CC}">
                <c16:uniqueId val="{00000001-57A9-4C39-9AD8-8110C046AE8E}"/>
              </c:ext>
            </c:extLst>
          </c:dPt>
          <c:dPt>
            <c:idx val="9"/>
            <c:invertIfNegative val="0"/>
            <c:bubble3D val="0"/>
            <c:extLst>
              <c:ext xmlns:c16="http://schemas.microsoft.com/office/drawing/2014/chart" uri="{C3380CC4-5D6E-409C-BE32-E72D297353CC}">
                <c16:uniqueId val="{00000000-57A9-4C39-9AD8-8110C046AE8E}"/>
              </c:ext>
            </c:extLst>
          </c:dPt>
          <c:dLbls>
            <c:dLbl>
              <c:idx val="0"/>
              <c:layout>
                <c:manualLayout>
                  <c:x val="4.1455896257979713E-2"/>
                  <c:y val="-2.6016264603847743E-2"/>
                </c:manualLayout>
              </c:layout>
              <c:showLegendKey val="0"/>
              <c:showVal val="1"/>
              <c:showCatName val="1"/>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7-57A9-4C39-9AD8-8110C046AE8E}"/>
                </c:ext>
              </c:extLst>
            </c:dLbl>
            <c:dLbl>
              <c:idx val="1"/>
              <c:layout>
                <c:manualLayout>
                  <c:x val="-1.3818632085993248E-2"/>
                  <c:y val="0.30352308704489034"/>
                </c:manualLayout>
              </c:layout>
              <c:showLegendKey val="0"/>
              <c:showVal val="1"/>
              <c:showCatName val="1"/>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5-57A9-4C39-9AD8-8110C046AE8E}"/>
                </c:ext>
              </c:extLst>
            </c:dLbl>
            <c:dLbl>
              <c:idx val="2"/>
              <c:layout>
                <c:manualLayout>
                  <c:x val="0.13226404996593527"/>
                  <c:y val="0.2298103373339884"/>
                </c:manualLayout>
              </c:layout>
              <c:showLegendKey val="0"/>
              <c:showVal val="1"/>
              <c:showCatName val="1"/>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6-57A9-4C39-9AD8-8110C046AE8E}"/>
                </c:ext>
              </c:extLst>
            </c:dLbl>
            <c:dLbl>
              <c:idx val="3"/>
              <c:layout>
                <c:manualLayout>
                  <c:x val="-3.5533625363982649E-2"/>
                  <c:y val="0.20379441415093608"/>
                </c:manualLayout>
              </c:layout>
              <c:showLegendKey val="0"/>
              <c:showVal val="1"/>
              <c:showCatName val="1"/>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4-57A9-4C39-9AD8-8110C046AE8E}"/>
                </c:ext>
              </c:extLst>
            </c:dLbl>
            <c:dLbl>
              <c:idx val="5"/>
              <c:layout>
                <c:manualLayout>
                  <c:x val="-1.3818632085993311E-2"/>
                  <c:y val="-0.13875306979972599"/>
                </c:manualLayout>
              </c:layout>
              <c:showLegendKey val="0"/>
              <c:showVal val="1"/>
              <c:showCatName val="1"/>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57A9-4C39-9AD8-8110C046AE8E}"/>
                </c:ext>
              </c:extLst>
            </c:dLbl>
            <c:dLbl>
              <c:idx val="6"/>
              <c:layout>
                <c:manualLayout>
                  <c:x val="-3.9481805959980756E-2"/>
                  <c:y val="0.36856374855450968"/>
                </c:manualLayout>
              </c:layout>
              <c:showLegendKey val="0"/>
              <c:showVal val="1"/>
              <c:showCatName val="1"/>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57A9-4C39-9AD8-8110C046AE8E}"/>
                </c:ext>
              </c:extLst>
            </c:dLbl>
            <c:dLbl>
              <c:idx val="8"/>
              <c:layout>
                <c:manualLayout>
                  <c:x val="-1.3818632085993239E-2"/>
                  <c:y val="0.47696485107054198"/>
                </c:manualLayout>
              </c:layout>
              <c:showLegendKey val="0"/>
              <c:showVal val="1"/>
              <c:showCatName val="1"/>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57A9-4C39-9AD8-8110C046AE8E}"/>
                </c:ext>
              </c:extLst>
            </c:dLbl>
            <c:dLbl>
              <c:idx val="9"/>
              <c:layout>
                <c:manualLayout>
                  <c:x val="-1.1844541787994205E-2"/>
                  <c:y val="0.72845540890773686"/>
                </c:manualLayout>
              </c:layout>
              <c:showLegendKey val="0"/>
              <c:showVal val="1"/>
              <c:showCatName val="1"/>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0-57A9-4C39-9AD8-8110C046AE8E}"/>
                </c:ext>
              </c:extLst>
            </c:dLbl>
            <c:spPr>
              <a:solidFill>
                <a:sysClr val="window" lastClr="FFFFFF"/>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dk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layout/>
                <c15:showLeaderLines val="1"/>
                <c15:leaderLines>
                  <c:spPr>
                    <a:ln w="6350" cap="flat" cmpd="sng" algn="ctr">
                      <a:solidFill>
                        <a:schemeClr val="tx1"/>
                      </a:solidFill>
                      <a:prstDash val="solid"/>
                      <a:round/>
                    </a:ln>
                    <a:effectLst/>
                  </c:spPr>
                </c15:leaderLines>
              </c:ext>
            </c:extLst>
          </c:dLbls>
          <c:cat>
            <c:strLit>
              <c:ptCount val="10"/>
              <c:pt idx="0">
                <c:v>Bonus Payment</c:v>
              </c:pt>
              <c:pt idx="1">
                <c:v>Client Payment</c:v>
              </c:pt>
              <c:pt idx="2">
                <c:v>Dinner at Restaurant</c:v>
              </c:pt>
              <c:pt idx="3">
                <c:v>Freelance Payment</c:v>
              </c:pt>
              <c:pt idx="4">
                <c:v>Grocery Shopping</c:v>
              </c:pt>
              <c:pt idx="5">
                <c:v>Online Shopping</c:v>
              </c:pt>
              <c:pt idx="6">
                <c:v>Refund for Overcharge</c:v>
              </c:pt>
              <c:pt idx="7">
                <c:v>Refund from Retailer</c:v>
              </c:pt>
              <c:pt idx="8">
                <c:v>Salary Deposit</c:v>
              </c:pt>
              <c:pt idx="9">
                <c:v>Utility Bill Payment</c:v>
              </c:pt>
            </c:strLit>
          </c:cat>
          <c:val>
            <c:numLit>
              <c:formatCode>General</c:formatCode>
              <c:ptCount val="10"/>
              <c:pt idx="0">
                <c:v>-164501.19999999925</c:v>
              </c:pt>
              <c:pt idx="1">
                <c:v>-10187.390000000596</c:v>
              </c:pt>
              <c:pt idx="2">
                <c:v>-261539.40000000037</c:v>
              </c:pt>
              <c:pt idx="3">
                <c:v>-29766.689999999478</c:v>
              </c:pt>
              <c:pt idx="4">
                <c:v>207331.59999999963</c:v>
              </c:pt>
              <c:pt idx="5">
                <c:v>-60113.25</c:v>
              </c:pt>
              <c:pt idx="6">
                <c:v>-163545.80000000075</c:v>
              </c:pt>
              <c:pt idx="7">
                <c:v>219139.25</c:v>
              </c:pt>
              <c:pt idx="8">
                <c:v>248489.18000000156</c:v>
              </c:pt>
              <c:pt idx="9">
                <c:v>332810.8900000006</c:v>
              </c:pt>
            </c:numLit>
          </c:val>
          <c:extLst>
            <c:ext xmlns:c16="http://schemas.microsoft.com/office/drawing/2014/chart" uri="{C3380CC4-5D6E-409C-BE32-E72D297353CC}">
              <c16:uniqueId val="{00000008-B9D7-43CB-8291-61DD2C81FF36}"/>
            </c:ext>
          </c:extLst>
        </c:ser>
        <c:dLbls>
          <c:showLegendKey val="0"/>
          <c:showVal val="0"/>
          <c:showCatName val="0"/>
          <c:showSerName val="0"/>
          <c:showPercent val="0"/>
          <c:showBubbleSize val="0"/>
        </c:dLbls>
        <c:gapWidth val="50"/>
        <c:axId val="2122452447"/>
        <c:axId val="2122457855"/>
      </c:barChart>
      <c:catAx>
        <c:axId val="2122452447"/>
        <c:scaling>
          <c:orientation val="minMax"/>
        </c:scaling>
        <c:delete val="1"/>
        <c:axPos val="b"/>
        <c:numFmt formatCode="General" sourceLinked="0"/>
        <c:majorTickMark val="out"/>
        <c:minorTickMark val="none"/>
        <c:tickLblPos val="nextTo"/>
        <c:crossAx val="2122457855"/>
        <c:crosses val="autoZero"/>
        <c:auto val="0"/>
        <c:lblAlgn val="ctr"/>
        <c:lblOffset val="100"/>
        <c:noMultiLvlLbl val="0"/>
        <c:extLst>
          <c:ext xmlns:c15="http://schemas.microsoft.com/office/drawing/2012/chart" uri="{F40574EE-89B7-4290-83BB-5DA773EAF853}">
            <c15:numFmt c:formatCode="General" c:sourceLinked="1"/>
          </c:ext>
        </c:extLst>
      </c:catAx>
      <c:valAx>
        <c:axId val="2122457855"/>
        <c:scaling>
          <c:orientation val="minMax"/>
        </c:scaling>
        <c:delete val="1"/>
        <c:axPos val="l"/>
        <c:numFmt formatCode="General" sourceLinked="0"/>
        <c:majorTickMark val="none"/>
        <c:minorTickMark val="none"/>
        <c:tickLblPos val="nextTo"/>
        <c:crossAx val="2122452447"/>
        <c:crosses val="autoZero"/>
        <c:crossBetween val="between"/>
        <c:extLst>
          <c:ext xmlns:c15="http://schemas.microsoft.com/office/drawing/2012/chart" uri="{F40574EE-89B7-4290-83BB-5DA773EAF853}">
            <c15:numFmt c:formatCode="General" c:sourceLinked="1"/>
          </c:ext>
        </c:extLst>
      </c:valAx>
      <c:spPr>
        <a:solidFill>
          <a:schemeClr val="accent4">
            <a:lumMod val="40000"/>
            <a:lumOff val="60000"/>
          </a:schemeClr>
        </a:solidFill>
        <a:ln>
          <a:noFill/>
        </a:ln>
        <a:effectLst/>
      </c:spPr>
    </c:plotArea>
    <c:plotVisOnly val="1"/>
    <c:dispBlanksAs val="gap"/>
    <c:showDLblsOverMax val="0"/>
  </c:chart>
  <c:spPr>
    <a:solidFill>
      <a:schemeClr val="bg1">
        <a:lumMod val="95000"/>
      </a:schemeClr>
    </a:solidFill>
    <a:ln w="6350" cap="flat" cmpd="sng" algn="ctr">
      <a:solidFill>
        <a:schemeClr val="tx1">
          <a:tint val="75000"/>
        </a:schemeClr>
      </a:solidFill>
      <a:prstDash val="solid"/>
      <a:round/>
    </a:ln>
    <a:effectLst/>
  </c:spPr>
  <c:txPr>
    <a:bodyPr/>
    <a:lstStyle/>
    <a:p>
      <a:pPr>
        <a:defRPr/>
      </a:pPr>
      <a:endParaRPr lang="en-US"/>
    </a:p>
  </c:txPr>
  <c:extLst>
    <c:ext xmlns:c15="http://schemas.microsoft.com/office/drawing/2012/chart" uri="{723BEF56-08C2-4564-9609-F4CBC75E7E54}">
      <c15:pivotSource>
        <c15:name>[Project 1 Excel final 101125.xlsx]PivotChartTable19</c15:name>
        <c15:fmtId val="6"/>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IN" sz="1200" b="0"/>
              <a:t>Net</a:t>
            </a:r>
            <a:r>
              <a:rPr lang="en-IN" sz="1200" b="0" baseline="0"/>
              <a:t> </a:t>
            </a:r>
            <a:r>
              <a:rPr lang="en-IN" sz="1200" b="0"/>
              <a:t>Credit and Debit Amount Comparison</a:t>
            </a:r>
            <a:r>
              <a:rPr lang="en-IN" sz="1200" b="0" baseline="0"/>
              <a:t> With respect to Description</a:t>
            </a:r>
            <a:endParaRPr lang="en-IN" sz="1200" b="0"/>
          </a:p>
        </c:rich>
      </c:tx>
      <c:layout>
        <c:manualLayout>
          <c:xMode val="edge"/>
          <c:yMode val="edge"/>
          <c:x val="0.11759067090736627"/>
          <c:y val="0"/>
        </c:manualLayout>
      </c:layout>
      <c:overlay val="0"/>
      <c:spPr>
        <a:solidFill>
          <a:schemeClr val="bg1">
            <a:lumMod val="75000"/>
          </a:schemeClr>
        </a:solidFill>
      </c:spPr>
    </c:title>
    <c:autoTitleDeleted val="0"/>
    <c:pivotFmts>
      <c:pivotFmt>
        <c:idx val="0"/>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
        <c:idx val="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layout/>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17"/>
        <c:spPr>
          <a:solidFill>
            <a:schemeClr val="accent5"/>
          </a:solidFill>
          <a:ln>
            <a:noFill/>
          </a:ln>
          <a:effectLst/>
        </c:spPr>
        <c:marker>
          <c:symbol val="none"/>
        </c:marker>
        <c:dLbl>
          <c:idx val="0"/>
          <c:layout/>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bar"/>
        <c:grouping val="clustered"/>
        <c:varyColors val="0"/>
        <c:ser>
          <c:idx val="0"/>
          <c:order val="0"/>
          <c:tx>
            <c:v>Total Credit Amount</c:v>
          </c:tx>
          <c:spPr>
            <a:solidFill>
              <a:schemeClr val="accent6"/>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10"/>
              <c:pt idx="0">
                <c:v>Bonus Payment</c:v>
              </c:pt>
              <c:pt idx="1">
                <c:v>Client Payment</c:v>
              </c:pt>
              <c:pt idx="2">
                <c:v>Dinner at Restaurant</c:v>
              </c:pt>
              <c:pt idx="3">
                <c:v>Freelance Payment</c:v>
              </c:pt>
              <c:pt idx="4">
                <c:v>Grocery Shopping</c:v>
              </c:pt>
              <c:pt idx="5">
                <c:v>Online Shopping</c:v>
              </c:pt>
              <c:pt idx="6">
                <c:v>Refund for Overcharge</c:v>
              </c:pt>
              <c:pt idx="7">
                <c:v>Refund from Retailer</c:v>
              </c:pt>
              <c:pt idx="8">
                <c:v>Salary Deposit</c:v>
              </c:pt>
              <c:pt idx="9">
                <c:v>Utility Bill Payment</c:v>
              </c:pt>
            </c:strLit>
          </c:cat>
          <c:val>
            <c:numLit>
              <c:formatCode>General</c:formatCode>
              <c:ptCount val="10"/>
              <c:pt idx="0">
                <c:v>12633261.720000001</c:v>
              </c:pt>
              <c:pt idx="1">
                <c:v>12892721.279999999</c:v>
              </c:pt>
              <c:pt idx="2">
                <c:v>12756156.01</c:v>
              </c:pt>
              <c:pt idx="3">
                <c:v>12843097.550000001</c:v>
              </c:pt>
              <c:pt idx="4">
                <c:v>12854098.359999999</c:v>
              </c:pt>
              <c:pt idx="5">
                <c:v>12689924.32</c:v>
              </c:pt>
              <c:pt idx="6">
                <c:v>12448040.279999999</c:v>
              </c:pt>
              <c:pt idx="7">
                <c:v>12698423.779999999</c:v>
              </c:pt>
              <c:pt idx="8">
                <c:v>12603220.720000001</c:v>
              </c:pt>
              <c:pt idx="9">
                <c:v>13184442.390000001</c:v>
              </c:pt>
            </c:numLit>
          </c:val>
          <c:extLst>
            <c:ext xmlns:c16="http://schemas.microsoft.com/office/drawing/2014/chart" uri="{C3380CC4-5D6E-409C-BE32-E72D297353CC}">
              <c16:uniqueId val="{00000000-7787-4D51-BE30-2C17E7876AA7}"/>
            </c:ext>
          </c:extLst>
        </c:ser>
        <c:ser>
          <c:idx val="1"/>
          <c:order val="1"/>
          <c:tx>
            <c:v>Total Debit Amount</c:v>
          </c:tx>
          <c:spPr>
            <a:solidFill>
              <a:schemeClr val="accent5"/>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10"/>
              <c:pt idx="0">
                <c:v>Bonus Payment</c:v>
              </c:pt>
              <c:pt idx="1">
                <c:v>Client Payment</c:v>
              </c:pt>
              <c:pt idx="2">
                <c:v>Dinner at Restaurant</c:v>
              </c:pt>
              <c:pt idx="3">
                <c:v>Freelance Payment</c:v>
              </c:pt>
              <c:pt idx="4">
                <c:v>Grocery Shopping</c:v>
              </c:pt>
              <c:pt idx="5">
                <c:v>Online Shopping</c:v>
              </c:pt>
              <c:pt idx="6">
                <c:v>Refund for Overcharge</c:v>
              </c:pt>
              <c:pt idx="7">
                <c:v>Refund from Retailer</c:v>
              </c:pt>
              <c:pt idx="8">
                <c:v>Salary Deposit</c:v>
              </c:pt>
              <c:pt idx="9">
                <c:v>Utility Bill Payment</c:v>
              </c:pt>
            </c:strLit>
          </c:cat>
          <c:val>
            <c:numLit>
              <c:formatCode>General</c:formatCode>
              <c:ptCount val="10"/>
              <c:pt idx="0">
                <c:v>12797762.92</c:v>
              </c:pt>
              <c:pt idx="1">
                <c:v>12902908.67</c:v>
              </c:pt>
              <c:pt idx="2">
                <c:v>13017695.41</c:v>
              </c:pt>
              <c:pt idx="3">
                <c:v>12872864.24</c:v>
              </c:pt>
              <c:pt idx="4">
                <c:v>12646766.76</c:v>
              </c:pt>
              <c:pt idx="5">
                <c:v>12750037.57</c:v>
              </c:pt>
              <c:pt idx="6">
                <c:v>12611586.08</c:v>
              </c:pt>
              <c:pt idx="7">
                <c:v>12479284.529999999</c:v>
              </c:pt>
              <c:pt idx="8">
                <c:v>12354731.539999999</c:v>
              </c:pt>
              <c:pt idx="9">
                <c:v>12851631.5</c:v>
              </c:pt>
            </c:numLit>
          </c:val>
          <c:extLst>
            <c:ext xmlns:c16="http://schemas.microsoft.com/office/drawing/2014/chart" uri="{C3380CC4-5D6E-409C-BE32-E72D297353CC}">
              <c16:uniqueId val="{00000001-7787-4D51-BE30-2C17E7876AA7}"/>
            </c:ext>
          </c:extLst>
        </c:ser>
        <c:dLbls>
          <c:dLblPos val="outEnd"/>
          <c:showLegendKey val="0"/>
          <c:showVal val="1"/>
          <c:showCatName val="0"/>
          <c:showSerName val="0"/>
          <c:showPercent val="0"/>
          <c:showBubbleSize val="0"/>
        </c:dLbls>
        <c:gapWidth val="50"/>
        <c:axId val="947867279"/>
        <c:axId val="947879759"/>
      </c:barChart>
      <c:catAx>
        <c:axId val="947867279"/>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7879759"/>
        <c:crosses val="autoZero"/>
        <c:auto val="1"/>
        <c:lblAlgn val="ctr"/>
        <c:lblOffset val="100"/>
        <c:noMultiLvlLbl val="0"/>
        <c:extLst>
          <c:ext xmlns:c15="http://schemas.microsoft.com/office/drawing/2012/chart" uri="{F40574EE-89B7-4290-83BB-5DA773EAF853}">
            <c15:numFmt c:formatCode="General" c:sourceLinked="1"/>
          </c:ext>
        </c:extLst>
      </c:catAx>
      <c:valAx>
        <c:axId val="947879759"/>
        <c:scaling>
          <c:orientation val="minMax"/>
        </c:scaling>
        <c:delete val="1"/>
        <c:axPos val="b"/>
        <c:numFmt formatCode="General" sourceLinked="0"/>
        <c:majorTickMark val="none"/>
        <c:minorTickMark val="none"/>
        <c:tickLblPos val="nextTo"/>
        <c:crossAx val="947867279"/>
        <c:crosses val="autoZero"/>
        <c:crossBetween val="between"/>
        <c:extLst>
          <c:ext xmlns:c15="http://schemas.microsoft.com/office/drawing/2012/chart" uri="{F40574EE-89B7-4290-83BB-5DA773EAF853}">
            <c15:numFmt c:formatCode="General" c:sourceLinked="1"/>
          </c:ext>
        </c:extLst>
      </c:valAx>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txPr>
    <a:bodyPr/>
    <a:lstStyle/>
    <a:p>
      <a:pPr>
        <a:defRPr/>
      </a:pPr>
      <a:endParaRPr lang="en-US"/>
    </a:p>
  </c:txPr>
  <c:extLst>
    <c:ext xmlns:c15="http://schemas.microsoft.com/office/drawing/2012/chart" uri="{723BEF56-08C2-4564-9609-F4CBC75E7E54}">
      <c15:pivotSource>
        <c15:name>[Project 1 Excel final 101125.xlsx]PivotChartTable20</c15:name>
        <c15:fmtId val="6"/>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IN" sz="1200" b="0"/>
              <a:t>Net</a:t>
            </a:r>
            <a:r>
              <a:rPr lang="en-IN" sz="1200" b="0" baseline="0"/>
              <a:t> </a:t>
            </a:r>
            <a:r>
              <a:rPr lang="en-IN" sz="1200" b="0"/>
              <a:t>Credit and Debit Amount Comparison</a:t>
            </a:r>
            <a:r>
              <a:rPr lang="en-IN" sz="1200" b="0" baseline="0"/>
              <a:t> With respect to Branch</a:t>
            </a:r>
            <a:endParaRPr lang="en-IN" sz="1200" b="0"/>
          </a:p>
        </c:rich>
      </c:tx>
      <c:layout>
        <c:manualLayout>
          <c:xMode val="edge"/>
          <c:yMode val="edge"/>
          <c:x val="0.11759067090736627"/>
          <c:y val="0"/>
        </c:manualLayout>
      </c:layout>
      <c:overlay val="0"/>
      <c:spPr>
        <a:solidFill>
          <a:schemeClr val="bg1">
            <a:lumMod val="75000"/>
          </a:schemeClr>
        </a:solidFill>
      </c:spPr>
    </c:title>
    <c:autoTitleDeleted val="0"/>
    <c:pivotFmts>
      <c:pivotFmt>
        <c:idx val="0"/>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
        <c:idx val="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6"/>
          </a:solidFill>
          <a:ln>
            <a:noFill/>
          </a:ln>
          <a:effectLst/>
        </c:spPr>
        <c:marker>
          <c:symbol val="none"/>
        </c:marker>
        <c:dLbl>
          <c:idx val="0"/>
          <c:layout/>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29"/>
        <c:spPr>
          <a:solidFill>
            <a:schemeClr val="accent5"/>
          </a:solidFill>
          <a:ln>
            <a:noFill/>
          </a:ln>
          <a:effectLst/>
        </c:spPr>
        <c:marker>
          <c:symbol val="none"/>
        </c:marker>
        <c:dLbl>
          <c:idx val="0"/>
          <c:layout/>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bar"/>
        <c:grouping val="clustered"/>
        <c:varyColors val="0"/>
        <c:ser>
          <c:idx val="0"/>
          <c:order val="0"/>
          <c:tx>
            <c:v>Total Credit Amount</c:v>
          </c:tx>
          <c:spPr>
            <a:solidFill>
              <a:schemeClr val="accent6"/>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6"/>
              <c:pt idx="0">
                <c:v>City Center Branch</c:v>
              </c:pt>
              <c:pt idx="1">
                <c:v>Downtown Branch</c:v>
              </c:pt>
              <c:pt idx="2">
                <c:v>East Branch</c:v>
              </c:pt>
              <c:pt idx="3">
                <c:v>Main Branch</c:v>
              </c:pt>
              <c:pt idx="4">
                <c:v>North Branch</c:v>
              </c:pt>
              <c:pt idx="5">
                <c:v>Suburban Branch</c:v>
              </c:pt>
            </c:strLit>
          </c:cat>
          <c:val>
            <c:numLit>
              <c:formatCode>General</c:formatCode>
              <c:ptCount val="6"/>
              <c:pt idx="0">
                <c:v>21418348.489999998</c:v>
              </c:pt>
              <c:pt idx="1">
                <c:v>21263152.260000002</c:v>
              </c:pt>
              <c:pt idx="2">
                <c:v>21526010.93</c:v>
              </c:pt>
              <c:pt idx="3">
                <c:v>21296707.07</c:v>
              </c:pt>
              <c:pt idx="4">
                <c:v>20920840.210000001</c:v>
              </c:pt>
              <c:pt idx="5">
                <c:v>21178327.449999999</c:v>
              </c:pt>
            </c:numLit>
          </c:val>
          <c:extLst>
            <c:ext xmlns:c16="http://schemas.microsoft.com/office/drawing/2014/chart" uri="{C3380CC4-5D6E-409C-BE32-E72D297353CC}">
              <c16:uniqueId val="{00000000-2EDB-4EB7-919D-01016FEC2180}"/>
            </c:ext>
          </c:extLst>
        </c:ser>
        <c:ser>
          <c:idx val="1"/>
          <c:order val="1"/>
          <c:tx>
            <c:v>Total Debit Amount</c:v>
          </c:tx>
          <c:spPr>
            <a:solidFill>
              <a:schemeClr val="accent5"/>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6"/>
              <c:pt idx="0">
                <c:v>City Center Branch</c:v>
              </c:pt>
              <c:pt idx="1">
                <c:v>Downtown Branch</c:v>
              </c:pt>
              <c:pt idx="2">
                <c:v>East Branch</c:v>
              </c:pt>
              <c:pt idx="3">
                <c:v>Main Branch</c:v>
              </c:pt>
              <c:pt idx="4">
                <c:v>North Branch</c:v>
              </c:pt>
              <c:pt idx="5">
                <c:v>Suburban Branch</c:v>
              </c:pt>
            </c:strLit>
          </c:cat>
          <c:val>
            <c:numLit>
              <c:formatCode>General</c:formatCode>
              <c:ptCount val="6"/>
              <c:pt idx="0">
                <c:v>21493121.300000001</c:v>
              </c:pt>
              <c:pt idx="1">
                <c:v>21324063.93</c:v>
              </c:pt>
              <c:pt idx="2">
                <c:v>21171100.239999998</c:v>
              </c:pt>
              <c:pt idx="3">
                <c:v>21542743.34</c:v>
              </c:pt>
              <c:pt idx="4">
                <c:v>20756291.510000002</c:v>
              </c:pt>
              <c:pt idx="5">
                <c:v>20997948.899999999</c:v>
              </c:pt>
            </c:numLit>
          </c:val>
          <c:extLst>
            <c:ext xmlns:c16="http://schemas.microsoft.com/office/drawing/2014/chart" uri="{C3380CC4-5D6E-409C-BE32-E72D297353CC}">
              <c16:uniqueId val="{00000001-2EDB-4EB7-919D-01016FEC2180}"/>
            </c:ext>
          </c:extLst>
        </c:ser>
        <c:dLbls>
          <c:dLblPos val="outEnd"/>
          <c:showLegendKey val="0"/>
          <c:showVal val="1"/>
          <c:showCatName val="0"/>
          <c:showSerName val="0"/>
          <c:showPercent val="0"/>
          <c:showBubbleSize val="0"/>
        </c:dLbls>
        <c:gapWidth val="50"/>
        <c:axId val="947867279"/>
        <c:axId val="947879759"/>
      </c:barChart>
      <c:catAx>
        <c:axId val="947867279"/>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7879759"/>
        <c:crosses val="autoZero"/>
        <c:auto val="1"/>
        <c:lblAlgn val="ctr"/>
        <c:lblOffset val="100"/>
        <c:noMultiLvlLbl val="0"/>
        <c:extLst>
          <c:ext xmlns:c15="http://schemas.microsoft.com/office/drawing/2012/chart" uri="{F40574EE-89B7-4290-83BB-5DA773EAF853}">
            <c15:numFmt c:formatCode="General" c:sourceLinked="1"/>
          </c:ext>
        </c:extLst>
      </c:catAx>
      <c:valAx>
        <c:axId val="947879759"/>
        <c:scaling>
          <c:orientation val="minMax"/>
        </c:scaling>
        <c:delete val="1"/>
        <c:axPos val="b"/>
        <c:numFmt formatCode="General" sourceLinked="0"/>
        <c:majorTickMark val="none"/>
        <c:minorTickMark val="none"/>
        <c:tickLblPos val="nextTo"/>
        <c:crossAx val="947867279"/>
        <c:crosses val="autoZero"/>
        <c:crossBetween val="between"/>
        <c:extLst>
          <c:ext xmlns:c15="http://schemas.microsoft.com/office/drawing/2012/chart" uri="{F40574EE-89B7-4290-83BB-5DA773EAF853}">
            <c15:numFmt c:formatCode="General" c:sourceLinked="1"/>
          </c:ext>
        </c:extLst>
      </c:valAx>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txPr>
    <a:bodyPr/>
    <a:lstStyle/>
    <a:p>
      <a:pPr>
        <a:defRPr/>
      </a:pPr>
      <a:endParaRPr lang="en-US"/>
    </a:p>
  </c:txPr>
  <c:extLst>
    <c:ext xmlns:c15="http://schemas.microsoft.com/office/drawing/2012/chart" uri="{723BEF56-08C2-4564-9609-F4CBC75E7E54}">
      <c15:pivotSource>
        <c15:name>[Project 1 Excel final 101125.xlsx]PivotChartTable21</c15:name>
        <c15:fmtId val="8"/>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IN" sz="1200" b="0"/>
              <a:t>Net</a:t>
            </a:r>
            <a:r>
              <a:rPr lang="en-IN" sz="1200" b="0" baseline="0"/>
              <a:t> </a:t>
            </a:r>
            <a:r>
              <a:rPr lang="en-IN" sz="1200" b="0"/>
              <a:t>Credit and Debit Amount Comparison</a:t>
            </a:r>
            <a:r>
              <a:rPr lang="en-IN" sz="1200" b="0" baseline="0"/>
              <a:t> With respect to Bank</a:t>
            </a:r>
            <a:endParaRPr lang="en-IN" sz="1200" b="0"/>
          </a:p>
        </c:rich>
      </c:tx>
      <c:layout>
        <c:manualLayout>
          <c:xMode val="edge"/>
          <c:yMode val="edge"/>
          <c:x val="0.11759067090736627"/>
          <c:y val="0"/>
        </c:manualLayout>
      </c:layout>
      <c:overlay val="0"/>
      <c:spPr>
        <a:solidFill>
          <a:schemeClr val="bg1">
            <a:lumMod val="75000"/>
          </a:schemeClr>
        </a:solidFill>
      </c:spPr>
    </c:title>
    <c:autoTitleDeleted val="0"/>
    <c:pivotFmts>
      <c:pivotFmt>
        <c:idx val="0"/>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
        <c:idx val="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6"/>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6"/>
          </a:solidFill>
          <a:ln>
            <a:noFill/>
          </a:ln>
          <a:effectLst/>
        </c:spPr>
        <c:marker>
          <c:symbol val="none"/>
        </c:marker>
        <c:dLbl>
          <c:idx val="0"/>
          <c:layout/>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23"/>
        <c:spPr>
          <a:solidFill>
            <a:schemeClr val="accent5"/>
          </a:solidFill>
          <a:ln>
            <a:noFill/>
          </a:ln>
          <a:effectLst/>
        </c:spPr>
        <c:marker>
          <c:symbol val="none"/>
        </c:marker>
        <c:dLbl>
          <c:idx val="0"/>
          <c:layout/>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bar"/>
        <c:grouping val="clustered"/>
        <c:varyColors val="0"/>
        <c:ser>
          <c:idx val="0"/>
          <c:order val="0"/>
          <c:tx>
            <c:v>Total Credit Amount</c:v>
          </c:tx>
          <c:spPr>
            <a:solidFill>
              <a:schemeClr val="accent6"/>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6"/>
              <c:pt idx="0">
                <c:v>Axis Bank</c:v>
              </c:pt>
              <c:pt idx="1">
                <c:v>HDFC Bank</c:v>
              </c:pt>
              <c:pt idx="2">
                <c:v>ICICI Bank</c:v>
              </c:pt>
              <c:pt idx="3">
                <c:v>Kotak Mahindra Bank</c:v>
              </c:pt>
              <c:pt idx="4">
                <c:v>Punjab National Bank</c:v>
              </c:pt>
              <c:pt idx="5">
                <c:v>State Bank of India</c:v>
              </c:pt>
            </c:strLit>
          </c:cat>
          <c:val>
            <c:numLit>
              <c:formatCode>General</c:formatCode>
              <c:ptCount val="6"/>
              <c:pt idx="0">
                <c:v>21424335.620000001</c:v>
              </c:pt>
              <c:pt idx="1">
                <c:v>20987844.960000001</c:v>
              </c:pt>
              <c:pt idx="2">
                <c:v>21449472.559999999</c:v>
              </c:pt>
              <c:pt idx="3">
                <c:v>21581841.32</c:v>
              </c:pt>
              <c:pt idx="4">
                <c:v>20734169.120000001</c:v>
              </c:pt>
              <c:pt idx="5">
                <c:v>21425722.829999998</c:v>
              </c:pt>
            </c:numLit>
          </c:val>
          <c:extLst>
            <c:ext xmlns:c16="http://schemas.microsoft.com/office/drawing/2014/chart" uri="{C3380CC4-5D6E-409C-BE32-E72D297353CC}">
              <c16:uniqueId val="{00000000-77B2-42E5-B733-EA1D9291D068}"/>
            </c:ext>
          </c:extLst>
        </c:ser>
        <c:ser>
          <c:idx val="1"/>
          <c:order val="1"/>
          <c:tx>
            <c:v>Total Debit Amount</c:v>
          </c:tx>
          <c:spPr>
            <a:solidFill>
              <a:schemeClr val="accent5"/>
            </a:solidFill>
            <a:ln>
              <a:noFill/>
            </a:ln>
            <a:effectLst/>
          </c:spPr>
          <c:invertIfNegative val="0"/>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6"/>
              <c:pt idx="0">
                <c:v>Axis Bank</c:v>
              </c:pt>
              <c:pt idx="1">
                <c:v>HDFC Bank</c:v>
              </c:pt>
              <c:pt idx="2">
                <c:v>ICICI Bank</c:v>
              </c:pt>
              <c:pt idx="3">
                <c:v>Kotak Mahindra Bank</c:v>
              </c:pt>
              <c:pt idx="4">
                <c:v>Punjab National Bank</c:v>
              </c:pt>
              <c:pt idx="5">
                <c:v>State Bank of India</c:v>
              </c:pt>
            </c:strLit>
          </c:cat>
          <c:val>
            <c:numLit>
              <c:formatCode>General</c:formatCode>
              <c:ptCount val="6"/>
              <c:pt idx="0">
                <c:v>21283096.850000001</c:v>
              </c:pt>
              <c:pt idx="1">
                <c:v>20878594.050000001</c:v>
              </c:pt>
              <c:pt idx="2">
                <c:v>21075315.609999999</c:v>
              </c:pt>
              <c:pt idx="3">
                <c:v>21252013.870000001</c:v>
              </c:pt>
              <c:pt idx="4">
                <c:v>21631343.600000001</c:v>
              </c:pt>
              <c:pt idx="5">
                <c:v>21164905.239999998</c:v>
              </c:pt>
            </c:numLit>
          </c:val>
          <c:extLst>
            <c:ext xmlns:c16="http://schemas.microsoft.com/office/drawing/2014/chart" uri="{C3380CC4-5D6E-409C-BE32-E72D297353CC}">
              <c16:uniqueId val="{00000001-77B2-42E5-B733-EA1D9291D068}"/>
            </c:ext>
          </c:extLst>
        </c:ser>
        <c:dLbls>
          <c:dLblPos val="outEnd"/>
          <c:showLegendKey val="0"/>
          <c:showVal val="1"/>
          <c:showCatName val="0"/>
          <c:showSerName val="0"/>
          <c:showPercent val="0"/>
          <c:showBubbleSize val="0"/>
        </c:dLbls>
        <c:gapWidth val="50"/>
        <c:axId val="947867279"/>
        <c:axId val="947879759"/>
      </c:barChart>
      <c:catAx>
        <c:axId val="947867279"/>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7879759"/>
        <c:crosses val="autoZero"/>
        <c:auto val="1"/>
        <c:lblAlgn val="ctr"/>
        <c:lblOffset val="100"/>
        <c:noMultiLvlLbl val="0"/>
        <c:extLst>
          <c:ext xmlns:c15="http://schemas.microsoft.com/office/drawing/2012/chart" uri="{F40574EE-89B7-4290-83BB-5DA773EAF853}">
            <c15:numFmt c:formatCode="General" c:sourceLinked="1"/>
          </c:ext>
        </c:extLst>
      </c:catAx>
      <c:valAx>
        <c:axId val="947879759"/>
        <c:scaling>
          <c:orientation val="minMax"/>
        </c:scaling>
        <c:delete val="1"/>
        <c:axPos val="b"/>
        <c:numFmt formatCode="General" sourceLinked="0"/>
        <c:majorTickMark val="none"/>
        <c:minorTickMark val="none"/>
        <c:tickLblPos val="nextTo"/>
        <c:crossAx val="947867279"/>
        <c:crosses val="autoZero"/>
        <c:crossBetween val="between"/>
        <c:extLst>
          <c:ext xmlns:c15="http://schemas.microsoft.com/office/drawing/2012/chart" uri="{F40574EE-89B7-4290-83BB-5DA773EAF853}">
            <c15:numFmt c:formatCode="General" c:sourceLinked="1"/>
          </c:ext>
        </c:extLst>
      </c:valAx>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txPr>
    <a:bodyPr/>
    <a:lstStyle/>
    <a:p>
      <a:pPr>
        <a:defRPr/>
      </a:pPr>
      <a:endParaRPr lang="en-US"/>
    </a:p>
  </c:txPr>
  <c:extLst>
    <c:ext xmlns:c15="http://schemas.microsoft.com/office/drawing/2012/chart" uri="{723BEF56-08C2-4564-9609-F4CBC75E7E54}">
      <c15:pivotSource>
        <c15:name>[Project 1 Excel final 101125.xlsx]PivotChartTable22</c15:name>
        <c15:fmtId val="8"/>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6">
  <a:schemeClr val="accent6"/>
</cs:colorStyle>
</file>

<file path=xl/charts/colors6.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106">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mods="ignoreCSTransforms">
      <cs:styleClr val="0">
        <a:shade val="25000"/>
      </cs:styl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mods="ignoreCSTransforms">
      <cs:styleClr val="0">
        <a:tint val="25000"/>
      </cs:styl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106">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mods="ignoreCSTransforms">
      <cs:styleClr val="0">
        <a:shade val="25000"/>
      </cs:styl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mods="ignoreCSTransforms">
      <cs:styleClr val="0">
        <a:tint val="25000"/>
      </cs:styl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208017</xdr:colOff>
      <xdr:row>0</xdr:row>
      <xdr:rowOff>0</xdr:rowOff>
    </xdr:from>
    <xdr:to>
      <xdr:col>2</xdr:col>
      <xdr:colOff>497155</xdr:colOff>
      <xdr:row>3</xdr:row>
      <xdr:rowOff>26894</xdr:rowOff>
    </xdr:to>
    <xdr:grpSp>
      <xdr:nvGrpSpPr>
        <xdr:cNvPr id="2" name="Group 1"/>
        <xdr:cNvGrpSpPr/>
      </xdr:nvGrpSpPr>
      <xdr:grpSpPr>
        <a:xfrm>
          <a:off x="208017" y="0"/>
          <a:ext cx="1508338" cy="598394"/>
          <a:chOff x="4171950" y="561975"/>
          <a:chExt cx="1494826" cy="609600"/>
        </a:xfrm>
      </xdr:grpSpPr>
      <xdr:sp macro="" textlink="$O$4">
        <xdr:nvSpPr>
          <xdr:cNvPr id="3" name="Rounded Rectangle 2"/>
          <xdr:cNvSpPr/>
        </xdr:nvSpPr>
        <xdr:spPr>
          <a:xfrm>
            <a:off x="4171950" y="895350"/>
            <a:ext cx="1484131"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904E95D1-E976-48D0-83F6-438D78F2FA51}" type="TxLink">
              <a:rPr lang="en-US" sz="1100" b="0" i="0" u="none" strike="noStrike">
                <a:solidFill>
                  <a:srgbClr val="000000"/>
                </a:solidFill>
                <a:latin typeface="Calibri"/>
                <a:cs typeface="Calibri"/>
              </a:rPr>
              <a:pPr algn="ctr"/>
              <a:t>₹ 127.60 M</a:t>
            </a:fld>
            <a:endParaRPr lang="en-US" sz="1100" b="0" i="0" u="none" strike="noStrike">
              <a:solidFill>
                <a:srgbClr val="000000"/>
              </a:solidFill>
              <a:latin typeface="Calibri"/>
              <a:cs typeface="Calibri"/>
            </a:endParaRPr>
          </a:p>
        </xdr:txBody>
      </xdr:sp>
      <xdr:sp macro="" textlink="">
        <xdr:nvSpPr>
          <xdr:cNvPr id="4" name="TextBox 3"/>
          <xdr:cNvSpPr txBox="1"/>
        </xdr:nvSpPr>
        <xdr:spPr>
          <a:xfrm>
            <a:off x="4191000" y="561975"/>
            <a:ext cx="1475776"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Total Credit Amount</a:t>
            </a:r>
          </a:p>
        </xdr:txBody>
      </xdr:sp>
    </xdr:grpSp>
    <xdr:clientData/>
  </xdr:twoCellAnchor>
  <xdr:twoCellAnchor>
    <xdr:from>
      <xdr:col>4</xdr:col>
      <xdr:colOff>119226</xdr:colOff>
      <xdr:row>0</xdr:row>
      <xdr:rowOff>8269</xdr:rowOff>
    </xdr:from>
    <xdr:to>
      <xdr:col>6</xdr:col>
      <xdr:colOff>401194</xdr:colOff>
      <xdr:row>3</xdr:row>
      <xdr:rowOff>25638</xdr:rowOff>
    </xdr:to>
    <xdr:grpSp>
      <xdr:nvGrpSpPr>
        <xdr:cNvPr id="5" name="Group 4"/>
        <xdr:cNvGrpSpPr/>
      </xdr:nvGrpSpPr>
      <xdr:grpSpPr>
        <a:xfrm>
          <a:off x="2557626" y="8269"/>
          <a:ext cx="1501168" cy="588869"/>
          <a:chOff x="4171949" y="571500"/>
          <a:chExt cx="1487668" cy="600075"/>
        </a:xfrm>
      </xdr:grpSpPr>
      <xdr:sp macro="" textlink="$O$7">
        <xdr:nvSpPr>
          <xdr:cNvPr id="6" name="Rounded Rectangle 5"/>
          <xdr:cNvSpPr/>
        </xdr:nvSpPr>
        <xdr:spPr>
          <a:xfrm>
            <a:off x="4171950" y="895350"/>
            <a:ext cx="1466276"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11EF2F6A-8A98-47E1-BE9E-54CBF2A7C5C2}" type="TxLink">
              <a:rPr lang="en-US" sz="1100" b="0" i="0" u="none" strike="noStrike">
                <a:solidFill>
                  <a:srgbClr val="000000"/>
                </a:solidFill>
                <a:latin typeface="Calibri"/>
                <a:cs typeface="Calibri"/>
              </a:rPr>
              <a:pPr algn="ctr"/>
              <a:t>₹ 127.29 M</a:t>
            </a:fld>
            <a:endParaRPr lang="en-US" sz="1100" b="0" i="0" u="none" strike="noStrike">
              <a:solidFill>
                <a:srgbClr val="000000"/>
              </a:solidFill>
              <a:latin typeface="Calibri"/>
              <a:cs typeface="Calibri"/>
            </a:endParaRPr>
          </a:p>
        </xdr:txBody>
      </xdr:sp>
      <xdr:sp macro="" textlink="">
        <xdr:nvSpPr>
          <xdr:cNvPr id="7" name="TextBox 6"/>
          <xdr:cNvSpPr txBox="1"/>
        </xdr:nvSpPr>
        <xdr:spPr>
          <a:xfrm>
            <a:off x="4171949" y="571500"/>
            <a:ext cx="1487668"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Total Debit Amount</a:t>
            </a:r>
          </a:p>
        </xdr:txBody>
      </xdr:sp>
    </xdr:grpSp>
    <xdr:clientData/>
  </xdr:twoCellAnchor>
  <xdr:twoCellAnchor>
    <xdr:from>
      <xdr:col>7</xdr:col>
      <xdr:colOff>124044</xdr:colOff>
      <xdr:row>0</xdr:row>
      <xdr:rowOff>4241</xdr:rowOff>
    </xdr:from>
    <xdr:to>
      <xdr:col>9</xdr:col>
      <xdr:colOff>390009</xdr:colOff>
      <xdr:row>3</xdr:row>
      <xdr:rowOff>8471</xdr:rowOff>
    </xdr:to>
    <xdr:grpSp>
      <xdr:nvGrpSpPr>
        <xdr:cNvPr id="8" name="Group 7"/>
        <xdr:cNvGrpSpPr/>
      </xdr:nvGrpSpPr>
      <xdr:grpSpPr>
        <a:xfrm>
          <a:off x="4391244" y="4241"/>
          <a:ext cx="1485165" cy="575730"/>
          <a:chOff x="4171951" y="571501"/>
          <a:chExt cx="1362593" cy="600074"/>
        </a:xfrm>
      </xdr:grpSpPr>
      <xdr:sp macro="" textlink="$O$13">
        <xdr:nvSpPr>
          <xdr:cNvPr id="9" name="Rounded Rectangle 8"/>
          <xdr:cNvSpPr/>
        </xdr:nvSpPr>
        <xdr:spPr>
          <a:xfrm>
            <a:off x="4171951" y="895350"/>
            <a:ext cx="1358125"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7631711B-6D32-47B4-9272-8F6577603845}" type="TxLink">
              <a:rPr lang="en-US" sz="1100" b="0" i="0" u="none" strike="noStrike">
                <a:solidFill>
                  <a:srgbClr val="000000"/>
                </a:solidFill>
                <a:latin typeface="Calibri"/>
                <a:cs typeface="Calibri"/>
              </a:rPr>
              <a:pPr algn="ctr"/>
              <a:t>1: 0.00019</a:t>
            </a:fld>
            <a:endParaRPr lang="en-US" sz="1100" b="0" i="0" u="none" strike="noStrike">
              <a:solidFill>
                <a:srgbClr val="000000"/>
              </a:solidFill>
              <a:latin typeface="Calibri"/>
              <a:cs typeface="Calibri"/>
            </a:endParaRPr>
          </a:p>
        </xdr:txBody>
      </xdr:sp>
      <xdr:sp macro="" textlink="">
        <xdr:nvSpPr>
          <xdr:cNvPr id="10" name="TextBox 9"/>
          <xdr:cNvSpPr txBox="1"/>
        </xdr:nvSpPr>
        <xdr:spPr>
          <a:xfrm>
            <a:off x="4181994" y="571501"/>
            <a:ext cx="1352550" cy="257175"/>
          </a:xfrm>
          <a:prstGeom prst="rect">
            <a:avLst/>
          </a:prstGeom>
          <a:solidFill>
            <a:schemeClr val="bg1">
              <a:lumMod val="95000"/>
            </a:schemeClr>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pPr algn="ctr"/>
            <a:r>
              <a:rPr lang="en-IN" sz="1100" b="0" cap="none" spc="0">
                <a:ln w="0"/>
                <a:solidFill>
                  <a:schemeClr val="tx1"/>
                </a:solidFill>
                <a:effectLst>
                  <a:outerShdw blurRad="38100" dist="19050" dir="2700000" algn="tl" rotWithShape="0">
                    <a:schemeClr val="dk1">
                      <a:alpha val="40000"/>
                    </a:schemeClr>
                  </a:outerShdw>
                </a:effectLst>
              </a:rPr>
              <a:t>Activity Ratio</a:t>
            </a:r>
          </a:p>
        </xdr:txBody>
      </xdr:sp>
    </xdr:grpSp>
    <xdr:clientData/>
  </xdr:twoCellAnchor>
  <xdr:twoCellAnchor>
    <xdr:from>
      <xdr:col>0</xdr:col>
      <xdr:colOff>266700</xdr:colOff>
      <xdr:row>4</xdr:row>
      <xdr:rowOff>123387</xdr:rowOff>
    </xdr:from>
    <xdr:to>
      <xdr:col>2</xdr:col>
      <xdr:colOff>539144</xdr:colOff>
      <xdr:row>7</xdr:row>
      <xdr:rowOff>140756</xdr:rowOff>
    </xdr:to>
    <xdr:grpSp>
      <xdr:nvGrpSpPr>
        <xdr:cNvPr id="11" name="Group 10"/>
        <xdr:cNvGrpSpPr/>
      </xdr:nvGrpSpPr>
      <xdr:grpSpPr>
        <a:xfrm>
          <a:off x="266700" y="885387"/>
          <a:ext cx="1491644" cy="588869"/>
          <a:chOff x="4171949" y="571500"/>
          <a:chExt cx="1478148" cy="600075"/>
        </a:xfrm>
      </xdr:grpSpPr>
      <xdr:sp macro="" textlink="$O$10">
        <xdr:nvSpPr>
          <xdr:cNvPr id="12" name="Rounded Rectangle 11"/>
          <xdr:cNvSpPr/>
        </xdr:nvSpPr>
        <xdr:spPr>
          <a:xfrm>
            <a:off x="4171949" y="895350"/>
            <a:ext cx="1456754"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B674C088-0E1F-4A2F-9B24-E0B0E2DE8827}" type="TxLink">
              <a:rPr lang="en-US" sz="1100" b="0" i="0" u="none" strike="noStrike">
                <a:solidFill>
                  <a:srgbClr val="000000"/>
                </a:solidFill>
                <a:latin typeface="Calibri"/>
                <a:cs typeface="Calibri"/>
              </a:rPr>
              <a:pPr algn="ctr"/>
              <a:t>1.0025</a:t>
            </a:fld>
            <a:endParaRPr lang="en-US" sz="1100" b="0" i="0" u="none" strike="noStrike">
              <a:solidFill>
                <a:srgbClr val="000000"/>
              </a:solidFill>
              <a:latin typeface="Calibri"/>
              <a:cs typeface="Calibri"/>
            </a:endParaRPr>
          </a:p>
        </xdr:txBody>
      </xdr:sp>
      <xdr:sp macro="" textlink="">
        <xdr:nvSpPr>
          <xdr:cNvPr id="13" name="TextBox 12"/>
          <xdr:cNvSpPr txBox="1"/>
        </xdr:nvSpPr>
        <xdr:spPr>
          <a:xfrm>
            <a:off x="4171949" y="571500"/>
            <a:ext cx="1478148"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Credit</a:t>
            </a:r>
            <a:r>
              <a:rPr lang="en-IN" sz="1100" b="0" cap="none" spc="0" baseline="0">
                <a:ln w="0"/>
                <a:solidFill>
                  <a:schemeClr val="tx1"/>
                </a:solidFill>
                <a:effectLst>
                  <a:outerShdw blurRad="38100" dist="19050" dir="2700000" algn="tl" rotWithShape="0">
                    <a:schemeClr val="dk1">
                      <a:alpha val="40000"/>
                    </a:schemeClr>
                  </a:outerShdw>
                </a:effectLst>
              </a:rPr>
              <a:t> to Debit Ratio</a:t>
            </a:r>
            <a:endParaRPr lang="en-IN" sz="11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16</xdr:col>
      <xdr:colOff>0</xdr:colOff>
      <xdr:row>20</xdr:row>
      <xdr:rowOff>0</xdr:rowOff>
    </xdr:from>
    <xdr:to>
      <xdr:col>18</xdr:col>
      <xdr:colOff>73272</xdr:colOff>
      <xdr:row>21</xdr:row>
      <xdr:rowOff>84400</xdr:rowOff>
    </xdr:to>
    <xdr:sp macro="" textlink="Sheet3!O25">
      <xdr:nvSpPr>
        <xdr:cNvPr id="14" name="Rounded Rectangle 13"/>
        <xdr:cNvSpPr/>
      </xdr:nvSpPr>
      <xdr:spPr>
        <a:xfrm>
          <a:off x="10982325" y="3810000"/>
          <a:ext cx="1749672" cy="274900"/>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C3A8D35F-715C-4524-A35F-966CC2EA8053}"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1,00,000</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152400</xdr:colOff>
      <xdr:row>7</xdr:row>
      <xdr:rowOff>43657</xdr:rowOff>
    </xdr:from>
    <xdr:to>
      <xdr:col>2</xdr:col>
      <xdr:colOff>441538</xdr:colOff>
      <xdr:row>10</xdr:row>
      <xdr:rowOff>70551</xdr:rowOff>
    </xdr:to>
    <xdr:grpSp>
      <xdr:nvGrpSpPr>
        <xdr:cNvPr id="42" name="Group 41"/>
        <xdr:cNvGrpSpPr/>
      </xdr:nvGrpSpPr>
      <xdr:grpSpPr>
        <a:xfrm>
          <a:off x="152400" y="1396483"/>
          <a:ext cx="1503921" cy="606677"/>
          <a:chOff x="4171950" y="561975"/>
          <a:chExt cx="1494826" cy="609600"/>
        </a:xfrm>
      </xdr:grpSpPr>
      <xdr:sp macro="" textlink="Sheet3!O4">
        <xdr:nvSpPr>
          <xdr:cNvPr id="43" name="Rounded Rectangle 42"/>
          <xdr:cNvSpPr/>
        </xdr:nvSpPr>
        <xdr:spPr>
          <a:xfrm>
            <a:off x="4171950" y="895350"/>
            <a:ext cx="1484131" cy="276225"/>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C9DD56BD-C980-4427-B24A-63E8DCD7FAF9}"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 127.60 M</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sp macro="" textlink="">
        <xdr:nvSpPr>
          <xdr:cNvPr id="44" name="TextBox 43"/>
          <xdr:cNvSpPr txBox="1"/>
        </xdr:nvSpPr>
        <xdr:spPr>
          <a:xfrm>
            <a:off x="4191000" y="561975"/>
            <a:ext cx="1475776" cy="257175"/>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noProof="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Credit Amount</a:t>
            </a:r>
          </a:p>
        </xdr:txBody>
      </xdr:sp>
    </xdr:grpSp>
    <xdr:clientData/>
  </xdr:twoCellAnchor>
  <xdr:twoCellAnchor>
    <xdr:from>
      <xdr:col>0</xdr:col>
      <xdr:colOff>147469</xdr:colOff>
      <xdr:row>10</xdr:row>
      <xdr:rowOff>177403</xdr:rowOff>
    </xdr:from>
    <xdr:to>
      <xdr:col>2</xdr:col>
      <xdr:colOff>429437</xdr:colOff>
      <xdr:row>14</xdr:row>
      <xdr:rowOff>6256</xdr:rowOff>
    </xdr:to>
    <xdr:grpSp>
      <xdr:nvGrpSpPr>
        <xdr:cNvPr id="45" name="Group 44"/>
        <xdr:cNvGrpSpPr/>
      </xdr:nvGrpSpPr>
      <xdr:grpSpPr>
        <a:xfrm>
          <a:off x="147469" y="2110012"/>
          <a:ext cx="1496751" cy="601896"/>
          <a:chOff x="4171949" y="571500"/>
          <a:chExt cx="1487668" cy="600075"/>
        </a:xfrm>
      </xdr:grpSpPr>
      <xdr:sp macro="" textlink="Sheet3!O7">
        <xdr:nvSpPr>
          <xdr:cNvPr id="46" name="Rounded Rectangle 45"/>
          <xdr:cNvSpPr/>
        </xdr:nvSpPr>
        <xdr:spPr>
          <a:xfrm>
            <a:off x="4171950" y="895350"/>
            <a:ext cx="1466276"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5FE906FB-CF38-482D-8955-65657D4F8AB6}" type="TxLink">
              <a:rPr lang="en-US" sz="1100" b="0" i="0" u="none" strike="noStrike">
                <a:solidFill>
                  <a:srgbClr val="000000"/>
                </a:solidFill>
                <a:latin typeface="Calibri"/>
                <a:cs typeface="Calibri"/>
              </a:rPr>
              <a:pPr algn="ctr"/>
              <a:t>₹ 127.29 M</a:t>
            </a:fld>
            <a:endParaRPr lang="en-US" sz="1100" b="0" i="0" u="none" strike="noStrike">
              <a:solidFill>
                <a:srgbClr val="000000"/>
              </a:solidFill>
              <a:latin typeface="Calibri"/>
              <a:cs typeface="Calibri"/>
            </a:endParaRPr>
          </a:p>
        </xdr:txBody>
      </xdr:sp>
      <xdr:sp macro="" textlink="">
        <xdr:nvSpPr>
          <xdr:cNvPr id="47" name="TextBox 46"/>
          <xdr:cNvSpPr txBox="1"/>
        </xdr:nvSpPr>
        <xdr:spPr>
          <a:xfrm>
            <a:off x="4171949" y="571500"/>
            <a:ext cx="1487668"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Total Debit Amount</a:t>
            </a:r>
          </a:p>
        </xdr:txBody>
      </xdr:sp>
    </xdr:grpSp>
    <xdr:clientData/>
  </xdr:twoCellAnchor>
  <xdr:twoCellAnchor>
    <xdr:from>
      <xdr:col>0</xdr:col>
      <xdr:colOff>176838</xdr:colOff>
      <xdr:row>14</xdr:row>
      <xdr:rowOff>94853</xdr:rowOff>
    </xdr:from>
    <xdr:to>
      <xdr:col>2</xdr:col>
      <xdr:colOff>449282</xdr:colOff>
      <xdr:row>17</xdr:row>
      <xdr:rowOff>112222</xdr:rowOff>
    </xdr:to>
    <xdr:grpSp>
      <xdr:nvGrpSpPr>
        <xdr:cNvPr id="48" name="Group 47"/>
        <xdr:cNvGrpSpPr/>
      </xdr:nvGrpSpPr>
      <xdr:grpSpPr>
        <a:xfrm>
          <a:off x="176838" y="2800505"/>
          <a:ext cx="1487227" cy="597152"/>
          <a:chOff x="4171949" y="571500"/>
          <a:chExt cx="1478148" cy="600075"/>
        </a:xfrm>
      </xdr:grpSpPr>
      <xdr:sp macro="" textlink="Sheet3!O10">
        <xdr:nvSpPr>
          <xdr:cNvPr id="49" name="Rounded Rectangle 48"/>
          <xdr:cNvSpPr/>
        </xdr:nvSpPr>
        <xdr:spPr>
          <a:xfrm>
            <a:off x="4171949" y="895350"/>
            <a:ext cx="1456754"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ADE1A9A0-1DF7-471A-928E-9B73EE4514B4}" type="TxLink">
              <a:rPr lang="en-US" sz="1100" b="0" i="0" u="none" strike="noStrike">
                <a:solidFill>
                  <a:srgbClr val="000000"/>
                </a:solidFill>
                <a:latin typeface="Calibri"/>
                <a:cs typeface="Calibri"/>
              </a:rPr>
              <a:pPr algn="ctr"/>
              <a:t>1.0025</a:t>
            </a:fld>
            <a:endParaRPr lang="en-US" sz="1100" b="0" i="0" u="none" strike="noStrike">
              <a:solidFill>
                <a:srgbClr val="000000"/>
              </a:solidFill>
              <a:latin typeface="Calibri"/>
              <a:cs typeface="Calibri"/>
            </a:endParaRPr>
          </a:p>
        </xdr:txBody>
      </xdr:sp>
      <xdr:sp macro="" textlink="">
        <xdr:nvSpPr>
          <xdr:cNvPr id="50" name="TextBox 49"/>
          <xdr:cNvSpPr txBox="1"/>
        </xdr:nvSpPr>
        <xdr:spPr>
          <a:xfrm>
            <a:off x="4171949" y="571500"/>
            <a:ext cx="1478148" cy="257175"/>
          </a:xfrm>
          <a:prstGeom prst="rect">
            <a:avLst/>
          </a:prstGeom>
          <a:solidFill>
            <a:schemeClr val="bg2"/>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r>
              <a:rPr lang="en-IN" sz="1100" b="0" cap="none" spc="0">
                <a:ln w="0"/>
                <a:solidFill>
                  <a:schemeClr val="tx1"/>
                </a:solidFill>
                <a:effectLst>
                  <a:outerShdw blurRad="38100" dist="19050" dir="2700000" algn="tl" rotWithShape="0">
                    <a:schemeClr val="dk1">
                      <a:alpha val="40000"/>
                    </a:schemeClr>
                  </a:outerShdw>
                </a:effectLst>
              </a:rPr>
              <a:t>Credit</a:t>
            </a:r>
            <a:r>
              <a:rPr lang="en-IN" sz="1100" b="0" cap="none" spc="0" baseline="0">
                <a:ln w="0"/>
                <a:solidFill>
                  <a:schemeClr val="tx1"/>
                </a:solidFill>
                <a:effectLst>
                  <a:outerShdw blurRad="38100" dist="19050" dir="2700000" algn="tl" rotWithShape="0">
                    <a:schemeClr val="dk1">
                      <a:alpha val="40000"/>
                    </a:schemeClr>
                  </a:outerShdw>
                </a:effectLst>
              </a:rPr>
              <a:t> to Debit Ratio</a:t>
            </a:r>
            <a:endParaRPr lang="en-IN" sz="11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0</xdr:col>
      <xdr:colOff>152003</xdr:colOff>
      <xdr:row>18</xdr:row>
      <xdr:rowOff>17860</xdr:rowOff>
    </xdr:from>
    <xdr:to>
      <xdr:col>2</xdr:col>
      <xdr:colOff>417968</xdr:colOff>
      <xdr:row>21</xdr:row>
      <xdr:rowOff>22090</xdr:rowOff>
    </xdr:to>
    <xdr:grpSp>
      <xdr:nvGrpSpPr>
        <xdr:cNvPr id="51" name="Group 50"/>
        <xdr:cNvGrpSpPr/>
      </xdr:nvGrpSpPr>
      <xdr:grpSpPr>
        <a:xfrm>
          <a:off x="152003" y="3496556"/>
          <a:ext cx="1480748" cy="584012"/>
          <a:chOff x="4171951" y="571501"/>
          <a:chExt cx="1362593" cy="600074"/>
        </a:xfrm>
      </xdr:grpSpPr>
      <xdr:sp macro="" textlink="Sheet3!O13">
        <xdr:nvSpPr>
          <xdr:cNvPr id="52" name="Rounded Rectangle 51"/>
          <xdr:cNvSpPr/>
        </xdr:nvSpPr>
        <xdr:spPr>
          <a:xfrm>
            <a:off x="4171951" y="895350"/>
            <a:ext cx="1358125" cy="276225"/>
          </a:xfrm>
          <a:prstGeom prst="roundRect">
            <a:avLst/>
          </a:prstGeom>
          <a:ln w="28575">
            <a:solidFill>
              <a:schemeClr val="tx1"/>
            </a:solidFill>
          </a:ln>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ctr"/>
            <a:fld id="{FC6E01DA-FDFE-414E-B0A2-EB5C87637E7F}" type="TxLink">
              <a:rPr lang="en-US" sz="1100" b="0" i="0" u="none" strike="noStrike">
                <a:solidFill>
                  <a:srgbClr val="000000"/>
                </a:solidFill>
                <a:latin typeface="Calibri"/>
                <a:cs typeface="Calibri"/>
              </a:rPr>
              <a:pPr algn="ctr"/>
              <a:t>1: 0.00019</a:t>
            </a:fld>
            <a:endParaRPr lang="en-US" sz="1100" b="0" i="0" u="none" strike="noStrike">
              <a:solidFill>
                <a:srgbClr val="000000"/>
              </a:solidFill>
              <a:latin typeface="Calibri"/>
              <a:cs typeface="Calibri"/>
            </a:endParaRPr>
          </a:p>
        </xdr:txBody>
      </xdr:sp>
      <xdr:sp macro="" textlink="">
        <xdr:nvSpPr>
          <xdr:cNvPr id="53" name="TextBox 52"/>
          <xdr:cNvSpPr txBox="1"/>
        </xdr:nvSpPr>
        <xdr:spPr>
          <a:xfrm>
            <a:off x="4181994" y="571501"/>
            <a:ext cx="1352550" cy="257175"/>
          </a:xfrm>
          <a:prstGeom prst="rect">
            <a:avLst/>
          </a:prstGeom>
          <a:solidFill>
            <a:schemeClr val="bg1">
              <a:lumMod val="95000"/>
            </a:schemeClr>
          </a:solidFill>
          <a:ln w="28575">
            <a:solidFill>
              <a:schemeClr val="tx1"/>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square" rtlCol="0" anchor="t"/>
          <a:lstStyle/>
          <a:p>
            <a:pPr algn="ctr"/>
            <a:r>
              <a:rPr lang="en-IN" sz="1100" b="0" cap="none" spc="0">
                <a:ln w="0"/>
                <a:solidFill>
                  <a:schemeClr val="tx1"/>
                </a:solidFill>
                <a:effectLst>
                  <a:outerShdw blurRad="38100" dist="19050" dir="2700000" algn="tl" rotWithShape="0">
                    <a:schemeClr val="dk1">
                      <a:alpha val="40000"/>
                    </a:schemeClr>
                  </a:outerShdw>
                </a:effectLst>
              </a:rPr>
              <a:t>Account Activity Ratio</a:t>
            </a:r>
          </a:p>
        </xdr:txBody>
      </xdr:sp>
    </xdr:grpSp>
    <xdr:clientData/>
  </xdr:twoCellAnchor>
  <xdr:twoCellAnchor>
    <xdr:from>
      <xdr:col>0</xdr:col>
      <xdr:colOff>123014</xdr:colOff>
      <xdr:row>0</xdr:row>
      <xdr:rowOff>88105</xdr:rowOff>
    </xdr:from>
    <xdr:to>
      <xdr:col>25</xdr:col>
      <xdr:colOff>337343</xdr:colOff>
      <xdr:row>67</xdr:row>
      <xdr:rowOff>158749</xdr:rowOff>
    </xdr:to>
    <xdr:grpSp>
      <xdr:nvGrpSpPr>
        <xdr:cNvPr id="9" name="Group 8"/>
        <xdr:cNvGrpSpPr/>
      </xdr:nvGrpSpPr>
      <xdr:grpSpPr>
        <a:xfrm>
          <a:off x="123014" y="88105"/>
          <a:ext cx="15399112" cy="13019122"/>
          <a:chOff x="91012" y="171450"/>
          <a:chExt cx="15451669" cy="10394199"/>
        </a:xfrm>
      </xdr:grpSpPr>
      <xdr:grpSp>
        <xdr:nvGrpSpPr>
          <xdr:cNvPr id="13" name="Group 12"/>
          <xdr:cNvGrpSpPr/>
        </xdr:nvGrpSpPr>
        <xdr:grpSpPr>
          <a:xfrm>
            <a:off x="110380" y="171450"/>
            <a:ext cx="15432301" cy="10386184"/>
            <a:chOff x="110380" y="171450"/>
            <a:chExt cx="15432301" cy="10386184"/>
          </a:xfrm>
        </xdr:grpSpPr>
        <xdr:sp macro="" textlink="">
          <xdr:nvSpPr>
            <xdr:cNvPr id="2" name="Rounded Rectangle 1"/>
            <xdr:cNvSpPr/>
          </xdr:nvSpPr>
          <xdr:spPr>
            <a:xfrm>
              <a:off x="114298" y="171450"/>
              <a:ext cx="15428383" cy="438150"/>
            </a:xfrm>
            <a:prstGeom prst="roundRect">
              <a:avLst/>
            </a:prstGeom>
            <a:solidFill>
              <a:schemeClr val="accent6"/>
            </a:solidFill>
            <a:ln w="19050">
              <a:solidFill>
                <a:srgbClr val="003300"/>
              </a:solid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indent="0" algn="ctr" defTabSz="914400" rtl="0" eaLnBrk="1" fontAlgn="auto" latinLnBrk="0" hangingPunct="1">
                <a:lnSpc>
                  <a:spcPct val="100000"/>
                </a:lnSpc>
                <a:spcBef>
                  <a:spcPts val="0"/>
                </a:spcBef>
                <a:spcAft>
                  <a:spcPts val="0"/>
                </a:spcAft>
                <a:buClrTx/>
                <a:buSzTx/>
                <a:buFontTx/>
                <a:buNone/>
                <a:tabLst/>
                <a:defRPr/>
              </a:pPr>
              <a:r>
                <a:rPr lang="en-IN" sz="2000" b="1">
                  <a:solidFill>
                    <a:srgbClr val="FFC000"/>
                  </a:solidFill>
                </a:rPr>
                <a:t>DASHBOARD - </a:t>
              </a:r>
              <a:r>
                <a:rPr lang="en-US" sz="2000" b="1">
                  <a:solidFill>
                    <a:srgbClr val="FFC000"/>
                  </a:solidFill>
                  <a:effectLst/>
                  <a:latin typeface="+mn-lt"/>
                  <a:ea typeface="+mn-ea"/>
                  <a:cs typeface="+mn-cs"/>
                </a:rPr>
                <a:t>Bank Debit and Credit Analysis</a:t>
              </a:r>
              <a:endParaRPr lang="en-IN" sz="2000" b="1">
                <a:solidFill>
                  <a:srgbClr val="FFC000"/>
                </a:solidFill>
                <a:effectLst/>
              </a:endParaRPr>
            </a:p>
          </xdr:txBody>
        </xdr:sp>
        <xdr:graphicFrame macro="">
          <xdr:nvGraphicFramePr>
            <xdr:cNvPr id="12" name="Chart 11"/>
            <xdr:cNvGraphicFramePr>
              <a:graphicFrameLocks/>
            </xdr:cNvGraphicFramePr>
          </xdr:nvGraphicFramePr>
          <xdr:xfrm>
            <a:off x="1714499" y="666750"/>
            <a:ext cx="5897703" cy="2707711"/>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19" name="Chart 18"/>
            <xdr:cNvGraphicFramePr>
              <a:graphicFrameLocks/>
            </xdr:cNvGraphicFramePr>
          </xdr:nvGraphicFramePr>
          <xdr:xfrm>
            <a:off x="110380" y="3501487"/>
            <a:ext cx="4538434" cy="2287123"/>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33" name="Chart 32"/>
            <xdr:cNvGraphicFramePr>
              <a:graphicFrameLocks/>
            </xdr:cNvGraphicFramePr>
          </xdr:nvGraphicFramePr>
          <xdr:xfrm>
            <a:off x="6163147" y="8440921"/>
            <a:ext cx="6587305" cy="2116713"/>
          </xdr:xfrm>
          <a:graphic>
            <a:graphicData uri="http://schemas.openxmlformats.org/drawingml/2006/chart">
              <c:chart xmlns:c="http://schemas.openxmlformats.org/drawingml/2006/chart" xmlns:r="http://schemas.openxmlformats.org/officeDocument/2006/relationships" r:id="rId3"/>
            </a:graphicData>
          </a:graphic>
        </xdr:graphicFrame>
      </xdr:grpSp>
      <mc:AlternateContent xmlns:mc="http://schemas.openxmlformats.org/markup-compatibility/2006" xmlns:a14="http://schemas.microsoft.com/office/drawing/2010/main">
        <mc:Choice Requires="a14">
          <xdr:graphicFrame macro="">
            <xdr:nvGraphicFramePr>
              <xdr:cNvPr id="6" name="Day of Week 1"/>
              <xdr:cNvGraphicFramePr/>
            </xdr:nvGraphicFramePr>
            <xdr:xfrm>
              <a:off x="12885753" y="8439971"/>
              <a:ext cx="2519284" cy="2114550"/>
            </xdr:xfrm>
            <a:graphic>
              <a:graphicData uri="http://schemas.microsoft.com/office/drawing/2010/slicer">
                <sle:slicer xmlns:sle="http://schemas.microsoft.com/office/drawing/2010/slicer" name="Day of Week 1"/>
              </a:graphicData>
            </a:graphic>
          </xdr:graphicFrame>
        </mc:Choice>
        <mc:Fallback xmlns="">
          <xdr:sp macro="" textlink="">
            <xdr:nvSpPr>
              <xdr:cNvPr id="0" name=""/>
              <xdr:cNvSpPr>
                <a:spLocks noTextEdit="1"/>
              </xdr:cNvSpPr>
            </xdr:nvSpPr>
            <xdr:spPr>
              <a:xfrm>
                <a:off x="13034979" y="10720641"/>
                <a:ext cx="2542365" cy="271911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7" name="Month 1"/>
              <xdr:cNvGraphicFramePr/>
            </xdr:nvGraphicFramePr>
            <xdr:xfrm>
              <a:off x="3170679" y="8449499"/>
              <a:ext cx="2914650" cy="2105025"/>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3230896" y="10732893"/>
                <a:ext cx="2941354" cy="270686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8" name="Week Number 1"/>
              <xdr:cNvGraphicFramePr/>
            </xdr:nvGraphicFramePr>
            <xdr:xfrm>
              <a:off x="91012" y="8441575"/>
              <a:ext cx="2981325" cy="2124074"/>
            </xdr:xfrm>
            <a:graphic>
              <a:graphicData uri="http://schemas.microsoft.com/office/drawing/2010/slicer">
                <sle:slicer xmlns:sle="http://schemas.microsoft.com/office/drawing/2010/slicer" name="Week Number 1"/>
              </a:graphicData>
            </a:graphic>
          </xdr:graphicFrame>
        </mc:Choice>
        <mc:Fallback xmlns="">
          <xdr:sp macro="" textlink="">
            <xdr:nvSpPr>
              <xdr:cNvPr id="0" name=""/>
              <xdr:cNvSpPr>
                <a:spLocks noTextEdit="1"/>
              </xdr:cNvSpPr>
            </xdr:nvSpPr>
            <xdr:spPr>
              <a:xfrm>
                <a:off x="123014" y="10722704"/>
                <a:ext cx="3008639" cy="273135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0</xdr:col>
      <xdr:colOff>155971</xdr:colOff>
      <xdr:row>3</xdr:row>
      <xdr:rowOff>160253</xdr:rowOff>
    </xdr:from>
    <xdr:to>
      <xdr:col>2</xdr:col>
      <xdr:colOff>445109</xdr:colOff>
      <xdr:row>6</xdr:row>
      <xdr:rowOff>173342</xdr:rowOff>
    </xdr:to>
    <xdr:grpSp>
      <xdr:nvGrpSpPr>
        <xdr:cNvPr id="23" name="Group 22"/>
        <xdr:cNvGrpSpPr/>
      </xdr:nvGrpSpPr>
      <xdr:grpSpPr>
        <a:xfrm>
          <a:off x="155971" y="740036"/>
          <a:ext cx="1503921" cy="592871"/>
          <a:chOff x="4171950" y="575847"/>
          <a:chExt cx="1494826" cy="595728"/>
        </a:xfrm>
      </xdr:grpSpPr>
      <xdr:sp macro="" textlink="Sheet3!O16">
        <xdr:nvSpPr>
          <xdr:cNvPr id="24" name="Rounded Rectangle 23"/>
          <xdr:cNvSpPr/>
        </xdr:nvSpPr>
        <xdr:spPr>
          <a:xfrm>
            <a:off x="4171950" y="895350"/>
            <a:ext cx="1484131" cy="276225"/>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7725BA60-0279-4DEA-B865-3183496A0AF9}"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 254.89 M</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sp macro="" textlink="">
        <xdr:nvSpPr>
          <xdr:cNvPr id="25" name="TextBox 24"/>
          <xdr:cNvSpPr txBox="1"/>
        </xdr:nvSpPr>
        <xdr:spPr>
          <a:xfrm>
            <a:off x="4191000" y="575847"/>
            <a:ext cx="1475776" cy="257175"/>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Amount</a:t>
            </a:r>
          </a:p>
        </xdr:txBody>
      </xdr:sp>
    </xdr:grpSp>
    <xdr:clientData/>
  </xdr:twoCellAnchor>
  <xdr:twoCellAnchor>
    <xdr:from>
      <xdr:col>12</xdr:col>
      <xdr:colOff>400845</xdr:colOff>
      <xdr:row>3</xdr:row>
      <xdr:rowOff>87312</xdr:rowOff>
    </xdr:from>
    <xdr:to>
      <xdr:col>19</xdr:col>
      <xdr:colOff>198438</xdr:colOff>
      <xdr:row>21</xdr:row>
      <xdr:rowOff>0</xdr:rowOff>
    </xdr:to>
    <xdr:graphicFrame macro="">
      <xdr:nvGraphicFramePr>
        <xdr:cNvPr id="28" name="Chart 2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543720</xdr:colOff>
      <xdr:row>22</xdr:row>
      <xdr:rowOff>1</xdr:rowOff>
    </xdr:from>
    <xdr:to>
      <xdr:col>14</xdr:col>
      <xdr:colOff>579437</xdr:colOff>
      <xdr:row>36</xdr:row>
      <xdr:rowOff>119062</xdr:rowOff>
    </xdr:to>
    <xdr:graphicFrame macro="">
      <xdr:nvGraphicFramePr>
        <xdr:cNvPr id="29" name="Chart 2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611188</xdr:colOff>
      <xdr:row>22</xdr:row>
      <xdr:rowOff>47625</xdr:rowOff>
    </xdr:from>
    <xdr:to>
      <xdr:col>25</xdr:col>
      <xdr:colOff>277813</xdr:colOff>
      <xdr:row>37</xdr:row>
      <xdr:rowOff>-1</xdr:rowOff>
    </xdr:to>
    <xdr:graphicFrame macro="">
      <xdr:nvGraphicFramePr>
        <xdr:cNvPr id="30" name="Chart 2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95234</xdr:colOff>
      <xdr:row>37</xdr:row>
      <xdr:rowOff>111919</xdr:rowOff>
    </xdr:from>
    <xdr:to>
      <xdr:col>8</xdr:col>
      <xdr:colOff>158750</xdr:colOff>
      <xdr:row>53</xdr:row>
      <xdr:rowOff>99219</xdr:rowOff>
    </xdr:to>
    <xdr:graphicFrame macro="">
      <xdr:nvGraphicFramePr>
        <xdr:cNvPr id="31" name="Chart 3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257969</xdr:colOff>
      <xdr:row>37</xdr:row>
      <xdr:rowOff>119063</xdr:rowOff>
    </xdr:from>
    <xdr:to>
      <xdr:col>16</xdr:col>
      <xdr:colOff>114547</xdr:colOff>
      <xdr:row>53</xdr:row>
      <xdr:rowOff>99218</xdr:rowOff>
    </xdr:to>
    <xdr:graphicFrame macro="">
      <xdr:nvGraphicFramePr>
        <xdr:cNvPr id="32" name="Chart 3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218281</xdr:colOff>
      <xdr:row>37</xdr:row>
      <xdr:rowOff>119062</xdr:rowOff>
    </xdr:from>
    <xdr:to>
      <xdr:col>25</xdr:col>
      <xdr:colOff>277812</xdr:colOff>
      <xdr:row>53</xdr:row>
      <xdr:rowOff>39687</xdr:rowOff>
    </xdr:to>
    <xdr:graphicFrame macro="">
      <xdr:nvGraphicFramePr>
        <xdr:cNvPr id="34" name="Chart 3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19</xdr:col>
      <xdr:colOff>287391</xdr:colOff>
      <xdr:row>3</xdr:row>
      <xdr:rowOff>99219</xdr:rowOff>
    </xdr:from>
    <xdr:to>
      <xdr:col>22</xdr:col>
      <xdr:colOff>270722</xdr:colOff>
      <xdr:row>13</xdr:row>
      <xdr:rowOff>119062</xdr:rowOff>
    </xdr:to>
    <mc:AlternateContent xmlns:mc="http://schemas.openxmlformats.org/markup-compatibility/2006" xmlns:a14="http://schemas.microsoft.com/office/drawing/2010/main">
      <mc:Choice Requires="a14">
        <xdr:graphicFrame macro="">
          <xdr:nvGraphicFramePr>
            <xdr:cNvPr id="35" name="Bank Name 1"/>
            <xdr:cNvGraphicFramePr/>
          </xdr:nvGraphicFramePr>
          <xdr:xfrm>
            <a:off x="0" y="0"/>
            <a:ext cx="0" cy="0"/>
          </xdr:xfrm>
          <a:graphic>
            <a:graphicData uri="http://schemas.microsoft.com/office/drawing/2010/slicer">
              <sle:slicer xmlns:sle="http://schemas.microsoft.com/office/drawing/2010/slicer" name="Bank Name 1"/>
            </a:graphicData>
          </a:graphic>
        </xdr:graphicFrame>
      </mc:Choice>
      <mc:Fallback xmlns="">
        <xdr:sp macro="" textlink="">
          <xdr:nvSpPr>
            <xdr:cNvPr id="0" name=""/>
            <xdr:cNvSpPr>
              <a:spLocks noTextEdit="1"/>
            </xdr:cNvSpPr>
          </xdr:nvSpPr>
          <xdr:spPr>
            <a:xfrm>
              <a:off x="11975360" y="694532"/>
              <a:ext cx="1828800" cy="200421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297656</xdr:colOff>
      <xdr:row>3</xdr:row>
      <xdr:rowOff>108170</xdr:rowOff>
    </xdr:from>
    <xdr:to>
      <xdr:col>25</xdr:col>
      <xdr:colOff>280988</xdr:colOff>
      <xdr:row>13</xdr:row>
      <xdr:rowOff>138906</xdr:rowOff>
    </xdr:to>
    <mc:AlternateContent xmlns:mc="http://schemas.openxmlformats.org/markup-compatibility/2006" xmlns:a14="http://schemas.microsoft.com/office/drawing/2010/main">
      <mc:Choice Requires="a14">
        <xdr:graphicFrame macro="">
          <xdr:nvGraphicFramePr>
            <xdr:cNvPr id="36" name="Branch 1"/>
            <xdr:cNvGraphicFramePr/>
          </xdr:nvGraphicFramePr>
          <xdr:xfrm>
            <a:off x="0" y="0"/>
            <a:ext cx="0" cy="0"/>
          </xdr:xfrm>
          <a:graphic>
            <a:graphicData uri="http://schemas.microsoft.com/office/drawing/2010/slicer">
              <sle:slicer xmlns:sle="http://schemas.microsoft.com/office/drawing/2010/slicer" name="Branch 1"/>
            </a:graphicData>
          </a:graphic>
        </xdr:graphicFrame>
      </mc:Choice>
      <mc:Fallback xmlns="">
        <xdr:sp macro="" textlink="">
          <xdr:nvSpPr>
            <xdr:cNvPr id="0" name=""/>
            <xdr:cNvSpPr>
              <a:spLocks noTextEdit="1"/>
            </xdr:cNvSpPr>
          </xdr:nvSpPr>
          <xdr:spPr>
            <a:xfrm>
              <a:off x="13831094" y="703483"/>
              <a:ext cx="1828800" cy="201511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282263</xdr:colOff>
      <xdr:row>14</xdr:row>
      <xdr:rowOff>24054</xdr:rowOff>
    </xdr:from>
    <xdr:to>
      <xdr:col>25</xdr:col>
      <xdr:colOff>283852</xdr:colOff>
      <xdr:row>21</xdr:row>
      <xdr:rowOff>12941</xdr:rowOff>
    </xdr:to>
    <mc:AlternateContent xmlns:mc="http://schemas.openxmlformats.org/markup-compatibility/2006" xmlns:a14="http://schemas.microsoft.com/office/drawing/2010/main">
      <mc:Choice Requires="a14">
        <xdr:graphicFrame macro="">
          <xdr:nvGraphicFramePr>
            <xdr:cNvPr id="3" name="Transaction Method"/>
            <xdr:cNvGraphicFramePr/>
          </xdr:nvGraphicFramePr>
          <xdr:xfrm>
            <a:off x="0" y="0"/>
            <a:ext cx="0" cy="0"/>
          </xdr:xfrm>
          <a:graphic>
            <a:graphicData uri="http://schemas.microsoft.com/office/drawing/2010/slicer">
              <sle:slicer xmlns:sle="http://schemas.microsoft.com/office/drawing/2010/slicer" name="Transaction Method"/>
            </a:graphicData>
          </a:graphic>
        </xdr:graphicFrame>
      </mc:Choice>
      <mc:Fallback xmlns="">
        <xdr:sp macro="" textlink="">
          <xdr:nvSpPr>
            <xdr:cNvPr id="0" name=""/>
            <xdr:cNvSpPr>
              <a:spLocks noTextEdit="1"/>
            </xdr:cNvSpPr>
          </xdr:nvSpPr>
          <xdr:spPr>
            <a:xfrm>
              <a:off x="13644872" y="2729706"/>
              <a:ext cx="1823763" cy="13417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155971</xdr:colOff>
      <xdr:row>3</xdr:row>
      <xdr:rowOff>160253</xdr:rowOff>
    </xdr:from>
    <xdr:to>
      <xdr:col>2</xdr:col>
      <xdr:colOff>425943</xdr:colOff>
      <xdr:row>5</xdr:row>
      <xdr:rowOff>29674</xdr:rowOff>
    </xdr:to>
    <xdr:sp macro="" textlink="">
      <xdr:nvSpPr>
        <xdr:cNvPr id="40" name="TextBox 39"/>
        <xdr:cNvSpPr txBox="1"/>
      </xdr:nvSpPr>
      <xdr:spPr>
        <a:xfrm>
          <a:off x="155971" y="740036"/>
          <a:ext cx="1484755" cy="255942"/>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Amount</a:t>
          </a:r>
        </a:p>
      </xdr:txBody>
    </xdr:sp>
    <xdr:clientData/>
  </xdr:twoCellAnchor>
  <xdr:twoCellAnchor>
    <xdr:from>
      <xdr:col>19</xdr:col>
      <xdr:colOff>280762</xdr:colOff>
      <xdr:row>13</xdr:row>
      <xdr:rowOff>188415</xdr:rowOff>
    </xdr:from>
    <xdr:to>
      <xdr:col>22</xdr:col>
      <xdr:colOff>220869</xdr:colOff>
      <xdr:row>17</xdr:row>
      <xdr:rowOff>8242</xdr:rowOff>
    </xdr:to>
    <xdr:grpSp>
      <xdr:nvGrpSpPr>
        <xdr:cNvPr id="41" name="Group 40"/>
        <xdr:cNvGrpSpPr/>
      </xdr:nvGrpSpPr>
      <xdr:grpSpPr>
        <a:xfrm>
          <a:off x="11821197" y="2700806"/>
          <a:ext cx="1762281" cy="592871"/>
          <a:chOff x="4171950" y="575847"/>
          <a:chExt cx="1494826" cy="595728"/>
        </a:xfrm>
      </xdr:grpSpPr>
      <xdr:sp macro="" textlink="Sheet3!O28">
        <xdr:nvSpPr>
          <xdr:cNvPr id="54" name="Rounded Rectangle 53"/>
          <xdr:cNvSpPr/>
        </xdr:nvSpPr>
        <xdr:spPr>
          <a:xfrm>
            <a:off x="4171950" y="895350"/>
            <a:ext cx="1484131" cy="276225"/>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FE194175-14AD-458A-A43B-8FB1184C4B61}"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1,00,000</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sp macro="" textlink="">
        <xdr:nvSpPr>
          <xdr:cNvPr id="55" name="TextBox 54"/>
          <xdr:cNvSpPr txBox="1"/>
        </xdr:nvSpPr>
        <xdr:spPr>
          <a:xfrm>
            <a:off x="4191000" y="575847"/>
            <a:ext cx="1475776" cy="257175"/>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No. of Transactions</a:t>
            </a:r>
          </a:p>
        </xdr:txBody>
      </xdr:sp>
    </xdr:grpSp>
    <xdr:clientData/>
  </xdr:twoCellAnchor>
  <xdr:twoCellAnchor>
    <xdr:from>
      <xdr:col>19</xdr:col>
      <xdr:colOff>281314</xdr:colOff>
      <xdr:row>17</xdr:row>
      <xdr:rowOff>119944</xdr:rowOff>
    </xdr:from>
    <xdr:to>
      <xdr:col>22</xdr:col>
      <xdr:colOff>221421</xdr:colOff>
      <xdr:row>20</xdr:row>
      <xdr:rowOff>133033</xdr:rowOff>
    </xdr:to>
    <xdr:grpSp>
      <xdr:nvGrpSpPr>
        <xdr:cNvPr id="56" name="Group 55"/>
        <xdr:cNvGrpSpPr/>
      </xdr:nvGrpSpPr>
      <xdr:grpSpPr>
        <a:xfrm>
          <a:off x="11821749" y="3405379"/>
          <a:ext cx="1762281" cy="592871"/>
          <a:chOff x="4171950" y="575847"/>
          <a:chExt cx="1494826" cy="595728"/>
        </a:xfrm>
      </xdr:grpSpPr>
      <xdr:sp macro="" textlink="Sheet3!O25">
        <xdr:nvSpPr>
          <xdr:cNvPr id="57" name="Rounded Rectangle 56"/>
          <xdr:cNvSpPr/>
        </xdr:nvSpPr>
        <xdr:spPr>
          <a:xfrm>
            <a:off x="4171950" y="895350"/>
            <a:ext cx="1484131" cy="276225"/>
          </a:xfrm>
          <a:prstGeom prst="roundRect">
            <a:avLst/>
          </a:prstGeom>
          <a:solidFill>
            <a:srgbClr val="FFC000"/>
          </a:solidFill>
          <a:ln w="28575" cap="flat" cmpd="sng" algn="ctr">
            <a:solidFill>
              <a:sysClr val="windowText" lastClr="000000"/>
            </a:solidFill>
            <a:prstDash val="solid"/>
            <a:miter lim="800000"/>
          </a:ln>
          <a:effectLst/>
        </xdr:spPr>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fld id="{F65430D1-46A2-4A4F-9C93-3021CF9EC70A}" type="TxLink">
              <a:rPr kumimoji="0" lang="en-US" sz="1100" b="0" i="0" u="none" strike="noStrike" kern="0" cap="none" spc="0" normalizeH="0" baseline="0" noProof="0">
                <a:ln>
                  <a:noFill/>
                </a:ln>
                <a:solidFill>
                  <a:srgbClr val="00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1,00,000</a:t>
            </a:fld>
            <a:endParaRPr kumimoji="0" lang="en-US" sz="1100" b="0" i="0" u="none" strike="noStrike" kern="0" cap="none" spc="0" normalizeH="0" baseline="0" noProof="0">
              <a:ln>
                <a:noFill/>
              </a:ln>
              <a:solidFill>
                <a:srgbClr val="000000"/>
              </a:solidFill>
              <a:effectLst/>
              <a:uLnTx/>
              <a:uFillTx/>
              <a:latin typeface="Calibri"/>
              <a:ea typeface="+mn-ea"/>
              <a:cs typeface="Calibri"/>
            </a:endParaRPr>
          </a:p>
        </xdr:txBody>
      </xdr:sp>
      <xdr:sp macro="" textlink="">
        <xdr:nvSpPr>
          <xdr:cNvPr id="58" name="TextBox 57"/>
          <xdr:cNvSpPr txBox="1"/>
        </xdr:nvSpPr>
        <xdr:spPr>
          <a:xfrm>
            <a:off x="4191000" y="575847"/>
            <a:ext cx="1475776" cy="257175"/>
          </a:xfrm>
          <a:prstGeom prst="rect">
            <a:avLst/>
          </a:prstGeom>
          <a:solidFill>
            <a:srgbClr val="E7E6E6"/>
          </a:solidFill>
          <a:ln w="28575" cap="flat" cmpd="sng" algn="ctr">
            <a:solidFill>
              <a:sysClr val="windowText" lastClr="000000"/>
            </a:solidFill>
            <a:prstDash val="solid"/>
            <a:miter lim="800000"/>
          </a:ln>
          <a:effectLst/>
        </xdr:spPr>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a:ln w="0"/>
                <a:solidFill>
                  <a:sysClr val="windowText" lastClr="000000"/>
                </a:solidFill>
                <a:effectLst>
                  <a:outerShdw blurRad="38100" dist="19050" dir="2700000" algn="tl" rotWithShape="0">
                    <a:sysClr val="windowText" lastClr="000000">
                      <a:alpha val="40000"/>
                    </a:sysClr>
                  </a:outerShdw>
                </a:effectLst>
                <a:uLnTx/>
                <a:uFillTx/>
                <a:latin typeface="Calibri" panose="020F0502020204030204"/>
                <a:ea typeface="+mn-ea"/>
                <a:cs typeface="+mn-cs"/>
              </a:rPr>
              <a:t>Total No. of Customers</a:t>
            </a:r>
          </a:p>
        </xdr:txBody>
      </xdr:sp>
    </xdr:grpSp>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Comgen" refreshedDate="45971.590068287034" createdVersion="5" refreshedVersion="6" minRefreshableVersion="3" recordCount="0" supportSubquery="1" supportAdvancedDrill="1">
  <cacheSource type="external" connectionId="3"/>
  <cacheFields count="2">
    <cacheField name="[Measures].[Total Amount]" caption="Total Amount" numFmtId="0" hierarchy="35"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oneField="1">
      <fieldsUsage count="1">
        <fieldUsage x="0"/>
      </fieldsUsage>
    </cacheHierarchy>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Comgen" refreshedDate="45971.590065509263"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Measures].[Number of Transactions]" caption="Number of Transactions" numFmtId="0" hierarchy="32" level="32767"/>
    <cacheField name="[Sheet1].[Transaction Date (Month)].[Transaction Date (Month)]" caption="Transaction Date (Month)" numFmtId="0" hierarchy="20"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Sheet1].[Transaction Date (Month)].&amp;[Jan]"/>
            <x15:cachedUniqueName index="1" name="[Sheet1].[Transaction Date (Month)].&amp;[Feb]"/>
            <x15:cachedUniqueName index="2" name="[Sheet1].[Transaction Date (Month)].&amp;[Mar]"/>
            <x15:cachedUniqueName index="3" name="[Sheet1].[Transaction Date (Month)].&amp;[Apr]"/>
            <x15:cachedUniqueName index="4" name="[Sheet1].[Transaction Date (Month)].&amp;[May]"/>
            <x15:cachedUniqueName index="5" name="[Sheet1].[Transaction Date (Month)].&amp;[Jun]"/>
            <x15:cachedUniqueName index="6" name="[Sheet1].[Transaction Date (Month)].&amp;[Jul]"/>
            <x15:cachedUniqueName index="7" name="[Sheet1].[Transaction Date (Month)].&amp;[Aug]"/>
            <x15:cachedUniqueName index="8" name="[Sheet1].[Transaction Date (Month)].&amp;[Sep]"/>
            <x15:cachedUniqueName index="9" name="[Sheet1].[Transaction Date (Month)].&amp;[Oct]"/>
            <x15:cachedUniqueName index="10" name="[Sheet1].[Transaction Date (Month)].&amp;[Nov]"/>
            <x15:cachedUniqueName index="11" name="[Sheet1].[Transaction Date (Month)].&amp;[Dec]"/>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2"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2"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2" memberValueDatatype="130" unbalanced="0">
      <fieldsUsage count="2">
        <fieldUsage x="-1"/>
        <fieldUsage x="1"/>
      </fieldsUsage>
    </cacheHierarchy>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oneField="1">
      <fieldsUsage count="1">
        <fieldUsage x="0"/>
      </fieldsUsage>
    </cacheHierarchy>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3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1.xml><?xml version="1.0" encoding="utf-8"?>
<pivotCacheDefinition xmlns="http://schemas.openxmlformats.org/spreadsheetml/2006/main" xmlns:r="http://schemas.openxmlformats.org/officeDocument/2006/relationships" saveData="0" refreshedBy="Comgen" refreshedDate="45971.590065972225"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Measures].[Net Transaction Amount:]" caption="Net Transaction Amount:" numFmtId="0" hierarchy="31" level="32767"/>
    <cacheField name="[Sheet1].[Bank Name].[Bank Name]" caption="Bank Name" numFmtId="0" hierarchy="13" level="1">
      <sharedItems count="6">
        <s v="Axis Bank"/>
        <s v="HDFC Bank"/>
        <s v="ICICI Bank"/>
        <s v="Kotak Mahindra Bank"/>
        <s v="Punjab National Bank"/>
        <s v="State Bank of India"/>
      </sharedItems>
      <extLst>
        <ext xmlns:x15="http://schemas.microsoft.com/office/spreadsheetml/2010/11/main" uri="{4F2E5C28-24EA-4eb8-9CBF-B6C8F9C3D259}">
          <x15:cachedUniqueNames>
            <x15:cachedUniqueName index="0" name="[Sheet1].[Bank Name].&amp;[Axis Bank]"/>
            <x15:cachedUniqueName index="1" name="[Sheet1].[Bank Name].&amp;[HDFC Bank]"/>
            <x15:cachedUniqueName index="2" name="[Sheet1].[Bank Name].&amp;[ICICI Bank]"/>
            <x15:cachedUniqueName index="3" name="[Sheet1].[Bank Name].&amp;[Kotak Mahindra Bank]"/>
            <x15:cachedUniqueName index="4" name="[Sheet1].[Bank Name].&amp;[Punjab National Bank]"/>
            <x15:cachedUniqueName index="5" name="[Sheet1].[Bank Name].&amp;[State Bank of India]"/>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fieldsUsage count="2">
        <fieldUsage x="-1"/>
        <fieldUsage x="1"/>
      </fieldsUsage>
    </cacheHierarchy>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oneField="1">
      <fieldsUsage count="1">
        <fieldUsage x="0"/>
      </fieldsUsage>
    </cacheHierarchy>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5"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2.xml><?xml version="1.0" encoding="utf-8"?>
<pivotCacheDefinition xmlns="http://schemas.openxmlformats.org/spreadsheetml/2006/main" xmlns:r="http://schemas.openxmlformats.org/officeDocument/2006/relationships" saveData="0" refreshedBy="Comgen" refreshedDate="45971.590066319448"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Measures].[Number of Transactions]" caption="Number of Transactions" numFmtId="0" hierarchy="32" level="32767"/>
    <cacheField name="[Sheet1].[Transaction Method].[Transaction Method]" caption="Transaction Method" numFmtId="0" hierarchy="21" level="1">
      <sharedItems count="3">
        <s v="Bank Transfer"/>
        <s v="Credit Card"/>
        <s v="Debit Card"/>
      </sharedItems>
      <extLst>
        <ext xmlns:x15="http://schemas.microsoft.com/office/spreadsheetml/2010/11/main" uri="{4F2E5C28-24EA-4eb8-9CBF-B6C8F9C3D259}">
          <x15:cachedUniqueNames>
            <x15:cachedUniqueName index="0" name="[Sheet1].[Transaction Method].&amp;[Bank Transfer]"/>
            <x15:cachedUniqueName index="1" name="[Sheet1].[Transaction Method].&amp;[Credit Card]"/>
            <x15:cachedUniqueName index="2" name="[Sheet1].[Transaction Method].&amp;[Debit Card]"/>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fieldsUsage count="2">
        <fieldUsage x="-1"/>
        <fieldUsage x="1"/>
      </fieldsUsage>
    </cacheHierarchy>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oneField="1">
      <fieldsUsage count="1">
        <fieldUsage x="0"/>
      </fieldsUsage>
    </cacheHierarchy>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0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3.xml><?xml version="1.0" encoding="utf-8"?>
<pivotCacheDefinition xmlns="http://schemas.openxmlformats.org/spreadsheetml/2006/main" xmlns:r="http://schemas.openxmlformats.org/officeDocument/2006/relationships" saveData="0" refreshedBy="Comgen" refreshedDate="45971.59006678241"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Measures].[Number of Transactions]" caption="Number of Transactions" numFmtId="0" hierarchy="32" level="32767"/>
    <cacheField name="[Sheet1].[Description].[Description]" caption="Description" numFmtId="0" hierarchy="18" level="1">
      <sharedItems count="10">
        <s v="Bonus Payment"/>
        <s v="Client Payment"/>
        <s v="Dinner at Restaurant"/>
        <s v="Freelance Payment"/>
        <s v="Grocery Shopping"/>
        <s v="Online Shopping"/>
        <s v="Refund for Overcharge"/>
        <s v="Refund from Retailer"/>
        <s v="Salary Deposit"/>
        <s v="Utility Bill Payment"/>
      </sharedItems>
      <extLst>
        <ext xmlns:x15="http://schemas.microsoft.com/office/spreadsheetml/2010/11/main" uri="{4F2E5C28-24EA-4eb8-9CBF-B6C8F9C3D259}">
          <x15:cachedUniqueNames>
            <x15:cachedUniqueName index="0" name="[Sheet1].[Description].&amp;[Bonus Payment]"/>
            <x15:cachedUniqueName index="1" name="[Sheet1].[Description].&amp;[Client Payment]"/>
            <x15:cachedUniqueName index="2" name="[Sheet1].[Description].&amp;[Dinner at Restaurant]"/>
            <x15:cachedUniqueName index="3" name="[Sheet1].[Description].&amp;[Freelance Payment]"/>
            <x15:cachedUniqueName index="4" name="[Sheet1].[Description].&amp;[Grocery Shopping]"/>
            <x15:cachedUniqueName index="5" name="[Sheet1].[Description].&amp;[Online Shopping]"/>
            <x15:cachedUniqueName index="6" name="[Sheet1].[Description].&amp;[Refund for Overcharge]"/>
            <x15:cachedUniqueName index="7" name="[Sheet1].[Description].&amp;[Refund from Retailer]"/>
            <x15:cachedUniqueName index="8" name="[Sheet1].[Description].&amp;[Salary Deposit]"/>
            <x15:cachedUniqueName index="9" name="[Sheet1].[Description].&amp;[Utility Bill Payment]"/>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2" memberValueDatatype="130" unbalanced="0">
      <fieldsUsage count="2">
        <fieldUsage x="-1"/>
        <fieldUsage x="1"/>
      </fieldsUsage>
    </cacheHierarchy>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oneField="1">
      <fieldsUsage count="1">
        <fieldUsage x="0"/>
      </fieldsUsage>
    </cacheHierarchy>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05"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4.xml><?xml version="1.0" encoding="utf-8"?>
<pivotCacheDefinition xmlns="http://schemas.openxmlformats.org/spreadsheetml/2006/main" xmlns:r="http://schemas.openxmlformats.org/officeDocument/2006/relationships" saveData="0" refreshedBy="Comgen" refreshedDate="45971.590067129633"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Sheet1].[Description].[Description]" caption="Description" numFmtId="0" hierarchy="18" level="1">
      <sharedItems count="10">
        <s v="Bonus Payment"/>
        <s v="Client Payment"/>
        <s v="Dinner at Restaurant"/>
        <s v="Freelance Payment"/>
        <s v="Grocery Shopping"/>
        <s v="Online Shopping"/>
        <s v="Refund for Overcharge"/>
        <s v="Refund from Retailer"/>
        <s v="Salary Deposit"/>
        <s v="Utility Bill Payment"/>
      </sharedItems>
      <extLst>
        <ext xmlns:x15="http://schemas.microsoft.com/office/spreadsheetml/2010/11/main" uri="{4F2E5C28-24EA-4eb8-9CBF-B6C8F9C3D259}">
          <x15:cachedUniqueNames>
            <x15:cachedUniqueName index="0" name="[Sheet1].[Description].&amp;[Bonus Payment]"/>
            <x15:cachedUniqueName index="1" name="[Sheet1].[Description].&amp;[Client Payment]"/>
            <x15:cachedUniqueName index="2" name="[Sheet1].[Description].&amp;[Dinner at Restaurant]"/>
            <x15:cachedUniqueName index="3" name="[Sheet1].[Description].&amp;[Freelance Payment]"/>
            <x15:cachedUniqueName index="4" name="[Sheet1].[Description].&amp;[Grocery Shopping]"/>
            <x15:cachedUniqueName index="5" name="[Sheet1].[Description].&amp;[Online Shopping]"/>
            <x15:cachedUniqueName index="6" name="[Sheet1].[Description].&amp;[Refund for Overcharge]"/>
            <x15:cachedUniqueName index="7" name="[Sheet1].[Description].&amp;[Refund from Retailer]"/>
            <x15:cachedUniqueName index="8" name="[Sheet1].[Description].&amp;[Salary Deposit]"/>
            <x15:cachedUniqueName index="9" name="[Sheet1].[Description].&amp;[Utility Bill Payment]"/>
          </x15:cachedUniqueNames>
        </ext>
      </extLst>
    </cacheField>
    <cacheField name="[Measures].[Net Transaction Amount:]" caption="Net Transaction Amount:" numFmtId="0" hierarchy="31"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2" memberValueDatatype="130" unbalanced="0">
      <fieldsUsage count="2">
        <fieldUsage x="-1"/>
        <fieldUsage x="0"/>
      </fieldsUsage>
    </cacheHierarchy>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oneField="1">
      <fieldsUsage count="1">
        <fieldUsage x="1"/>
      </fieldsUsage>
    </cacheHierarchy>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09"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5.xml><?xml version="1.0" encoding="utf-8"?>
<pivotCacheDefinition xmlns="http://schemas.openxmlformats.org/spreadsheetml/2006/main" xmlns:r="http://schemas.openxmlformats.org/officeDocument/2006/relationships" saveData="0" refreshedBy="Comgen" refreshedDate="45971.590067476849"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4">
    <cacheField name="[Sheet1].[Description].[Description]" caption="Description" numFmtId="0" hierarchy="18" level="1">
      <sharedItems count="10">
        <s v="Bonus Payment"/>
        <s v="Client Payment"/>
        <s v="Dinner at Restaurant"/>
        <s v="Freelance Payment"/>
        <s v="Grocery Shopping"/>
        <s v="Online Shopping"/>
        <s v="Refund for Overcharge"/>
        <s v="Refund from Retailer"/>
        <s v="Salary Deposit"/>
        <s v="Utility Bill Payment"/>
      </sharedItems>
      <extLst>
        <ext xmlns:x15="http://schemas.microsoft.com/office/spreadsheetml/2010/11/main" uri="{4F2E5C28-24EA-4eb8-9CBF-B6C8F9C3D259}">
          <x15:cachedUniqueNames>
            <x15:cachedUniqueName index="0" name="[Sheet1].[Description].&amp;[Bonus Payment]"/>
            <x15:cachedUniqueName index="1" name="[Sheet1].[Description].&amp;[Client Payment]"/>
            <x15:cachedUniqueName index="2" name="[Sheet1].[Description].&amp;[Dinner at Restaurant]"/>
            <x15:cachedUniqueName index="3" name="[Sheet1].[Description].&amp;[Freelance Payment]"/>
            <x15:cachedUniqueName index="4" name="[Sheet1].[Description].&amp;[Grocery Shopping]"/>
            <x15:cachedUniqueName index="5" name="[Sheet1].[Description].&amp;[Online Shopping]"/>
            <x15:cachedUniqueName index="6" name="[Sheet1].[Description].&amp;[Refund for Overcharge]"/>
            <x15:cachedUniqueName index="7" name="[Sheet1].[Description].&amp;[Refund from Retailer]"/>
            <x15:cachedUniqueName index="8" name="[Sheet1].[Description].&amp;[Salary Deposit]"/>
            <x15:cachedUniqueName index="9" name="[Sheet1].[Description].&amp;[Utility Bill Payment]"/>
          </x15:cachedUniqueNames>
        </ext>
      </extLst>
    </cacheField>
    <cacheField name="[Measures].[Total Credit Amount]" caption="Total Credit Amount" numFmtId="0" hierarchy="28" level="32767"/>
    <cacheField name="[Measures].[Total Debit Amount]" caption="Total Debit Amount" numFmtId="0" hierarchy="29"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2" memberValueDatatype="130" unbalanced="0">
      <fieldsUsage count="2">
        <fieldUsage x="-1"/>
        <fieldUsage x="0"/>
      </fieldsUsage>
    </cacheHierarchy>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oneField="1">
      <fieldsUsage count="1">
        <fieldUsage x="1"/>
      </fieldsUsage>
    </cacheHierarchy>
    <cacheHierarchy uniqueName="[Measures].[Total Debit Amount]" caption="Total Debit Amount" measure="1" displayFolder="" measureGroup="Sheet1" count="0" oneField="1">
      <fieldsUsage count="1">
        <fieldUsage x="2"/>
      </fieldsUsage>
    </cacheHierarchy>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13"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6.xml><?xml version="1.0" encoding="utf-8"?>
<pivotCacheDefinition xmlns="http://schemas.openxmlformats.org/spreadsheetml/2006/main" xmlns:r="http://schemas.openxmlformats.org/officeDocument/2006/relationships" saveData="0" refreshedBy="Comgen" refreshedDate="45971.590067824072"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4">
    <cacheField name="[Measures].[Total Credit Amount]" caption="Total Credit Amount" numFmtId="0" hierarchy="28" level="32767"/>
    <cacheField name="[Measures].[Total Debit Amount]" caption="Total Debit Amount" numFmtId="0" hierarchy="29" level="32767"/>
    <cacheField name="[Sheet1].[Branch].[Branch]" caption="Branch" numFmtId="0" hierarchy="14" level="1">
      <sharedItems count="6">
        <s v="City Center Branch"/>
        <s v="Downtown Branch"/>
        <s v="East Branch"/>
        <s v="Main Branch"/>
        <s v="North Branch"/>
        <s v="Suburban Branch"/>
      </sharedItems>
      <extLst>
        <ext xmlns:x15="http://schemas.microsoft.com/office/spreadsheetml/2010/11/main" uri="{4F2E5C28-24EA-4eb8-9CBF-B6C8F9C3D259}">
          <x15:cachedUniqueNames>
            <x15:cachedUniqueName index="0" name="[Sheet1].[Branch].&amp;[City Center Branch]"/>
            <x15:cachedUniqueName index="1" name="[Sheet1].[Branch].&amp;[Downtown Branch]"/>
            <x15:cachedUniqueName index="2" name="[Sheet1].[Branch].&amp;[East Branch]"/>
            <x15:cachedUniqueName index="3" name="[Sheet1].[Branch].&amp;[Main Branch]"/>
            <x15:cachedUniqueName index="4" name="[Sheet1].[Branch].&amp;[North Branch]"/>
            <x15:cachedUniqueName index="5" name="[Sheet1].[Branch].&amp;[Suburban Branch]"/>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fieldsUsage count="2">
        <fieldUsage x="-1"/>
        <fieldUsage x="2"/>
      </fieldsUsage>
    </cacheHierarchy>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oneField="1">
      <fieldsUsage count="1">
        <fieldUsage x="0"/>
      </fieldsUsage>
    </cacheHierarchy>
    <cacheHierarchy uniqueName="[Measures].[Total Debit Amount]" caption="Total Debit Amount" measure="1" displayFolder="" measureGroup="Sheet1" count="0" oneField="1">
      <fieldsUsage count="1">
        <fieldUsage x="1"/>
      </fieldsUsage>
    </cacheHierarchy>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17"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7.xml><?xml version="1.0" encoding="utf-8"?>
<pivotCacheDefinition xmlns="http://schemas.openxmlformats.org/spreadsheetml/2006/main" xmlns:r="http://schemas.openxmlformats.org/officeDocument/2006/relationships" saveData="0" refreshedBy="Comgen" refreshedDate="45971.590068171296"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4">
    <cacheField name="[Measures].[Total Credit Amount]" caption="Total Credit Amount" numFmtId="0" hierarchy="28" level="32767"/>
    <cacheField name="[Measures].[Total Debit Amount]" caption="Total Debit Amount" numFmtId="0" hierarchy="29" level="32767"/>
    <cacheField name="[Sheet1].[Bank Name].[Bank Name]" caption="Bank Name" numFmtId="0" hierarchy="13" level="1">
      <sharedItems count="6">
        <s v="Axis Bank"/>
        <s v="HDFC Bank"/>
        <s v="ICICI Bank"/>
        <s v="Kotak Mahindra Bank"/>
        <s v="Punjab National Bank"/>
        <s v="State Bank of India"/>
      </sharedItems>
      <extLst>
        <ext xmlns:x15="http://schemas.microsoft.com/office/spreadsheetml/2010/11/main" uri="{4F2E5C28-24EA-4eb8-9CBF-B6C8F9C3D259}">
          <x15:cachedUniqueNames>
            <x15:cachedUniqueName index="0" name="[Sheet1].[Bank Name].&amp;[Axis Bank]"/>
            <x15:cachedUniqueName index="1" name="[Sheet1].[Bank Name].&amp;[HDFC Bank]"/>
            <x15:cachedUniqueName index="2" name="[Sheet1].[Bank Name].&amp;[ICICI Bank]"/>
            <x15:cachedUniqueName index="3" name="[Sheet1].[Bank Name].&amp;[Kotak Mahindra Bank]"/>
            <x15:cachedUniqueName index="4" name="[Sheet1].[Bank Name].&amp;[Punjab National Bank]"/>
            <x15:cachedUniqueName index="5" name="[Sheet1].[Bank Name].&amp;[State Bank of India]"/>
          </x15:cachedUniqueNames>
        </ext>
      </extLst>
    </cacheField>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fieldsUsage count="2">
        <fieldUsage x="-1"/>
        <fieldUsage x="2"/>
      </fieldsUsage>
    </cacheHierarchy>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oneField="1">
      <fieldsUsage count="1">
        <fieldUsage x="0"/>
      </fieldsUsage>
    </cacheHierarchy>
    <cacheHierarchy uniqueName="[Measures].[Total Debit Amount]" caption="Total Debit Amount" measure="1" displayFolder="" measureGroup="Sheet1" count="0" oneField="1">
      <fieldsUsage count="1">
        <fieldUsage x="1"/>
      </fieldsUsage>
    </cacheHierarchy>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2.xml><?xml version="1.0" encoding="utf-8"?>
<pivotCacheDefinition xmlns="http://schemas.openxmlformats.org/spreadsheetml/2006/main" xmlns:r="http://schemas.openxmlformats.org/officeDocument/2006/relationships" saveData="0" refreshedBy="Comgen" refreshedDate="45971.59006840278" createdVersion="5" refreshedVersion="6" minRefreshableVersion="3" recordCount="0" supportSubquery="1" supportAdvancedDrill="1">
  <cacheSource type="external" connectionId="3"/>
  <cacheFields count="2">
    <cacheField name="[Measures].[Total Credit Amount]" caption="Total Credit Amount" numFmtId="0" hierarchy="28"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oneField="1">
      <fieldsUsage count="1">
        <fieldUsage x="0"/>
      </fieldsUsage>
    </cacheHierarchy>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Comgen" refreshedDate="45971.590068750003" createdVersion="5" refreshedVersion="6" minRefreshableVersion="3" recordCount="0" supportSubquery="1" supportAdvancedDrill="1">
  <cacheSource type="external" connectionId="3"/>
  <cacheFields count="2">
    <cacheField name="[Measures].[Total Debit Amount]" caption="Total Debit Amount" numFmtId="0" hierarchy="29"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oneField="1">
      <fieldsUsage count="1">
        <fieldUsage x="0"/>
      </fieldsUsage>
    </cacheHierarchy>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Comgen" refreshedDate="45971.590068981481" createdVersion="5" refreshedVersion="6" minRefreshableVersion="3" recordCount="0" supportSubquery="1" supportAdvancedDrill="1">
  <cacheSource type="external" connectionId="3"/>
  <cacheFields count="2">
    <cacheField name="[Measures].[Credit to Debit Ratio]" caption="Credit to Debit Ratio" numFmtId="0" hierarchy="30"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oneField="1">
      <fieldsUsage count="1">
        <fieldUsage x="0"/>
      </fieldsUsage>
    </cacheHierarchy>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Comgen" refreshedDate="45971.590069212965" createdVersion="5" refreshedVersion="6" minRefreshableVersion="3" recordCount="0" supportSubquery="1" supportAdvancedDrill="1">
  <cacheSource type="external" connectionId="3"/>
  <cacheFields count="2">
    <cacheField name="[Measures].[Account Activity Ratio]" caption="Account Activity Ratio" numFmtId="0" hierarchy="34"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oneField="1">
      <fieldsUsage count="1">
        <fieldUsage x="0"/>
      </fieldsUsage>
    </cacheHierarchy>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Comgen" refreshedDate="45971.590069328704" createdVersion="5" refreshedVersion="6" minRefreshableVersion="3" recordCount="0" supportSubquery="1" supportAdvancedDrill="1">
  <cacheSource type="external" connectionId="3"/>
  <cacheFields count="2">
    <cacheField name="[Measures].[Number of Customers]" caption="Number of Customers" numFmtId="0" hierarchy="38"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oneField="1">
      <fieldsUsage count="1">
        <fieldUsage x="0"/>
      </fieldsUsage>
    </cacheHierarchy>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Comgen" refreshedDate="45971.590069444443" createdVersion="5" refreshedVersion="6" minRefreshableVersion="3" recordCount="0" supportSubquery="1" supportAdvancedDrill="1">
  <cacheSource type="external" connectionId="3"/>
  <cacheFields count="2">
    <cacheField name="[Measures].[Number of Transactions]" caption="Number of Transactions" numFmtId="0" hierarchy="32" level="32767"/>
    <cacheField name="[Calendar].[Month].[Month]" caption="Month" numFmtId="0" hierarchy="5"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oneField="1">
      <fieldsUsage count="1">
        <fieldUsage x="0"/>
      </fieldsUsage>
    </cacheHierarchy>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Comgen" refreshedDate="45971.578164236111" createdVersion="3"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0"/>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2"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2" memberValueDatatype="130" unbalanced="0"/>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2"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3"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Comgen" refreshedDate="45971.584980902779"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Sheet1].[Branch].[Branch]" caption="Branch" numFmtId="0" hierarchy="14" level="1">
      <sharedItems count="6">
        <s v="City Center Branch"/>
        <s v="Downtown Branch"/>
        <s v="East Branch"/>
        <s v="Main Branch"/>
        <s v="North Branch"/>
        <s v="Suburban Branch"/>
      </sharedItems>
      <extLst>
        <ext xmlns:x15="http://schemas.microsoft.com/office/spreadsheetml/2010/11/main" uri="{4F2E5C28-24EA-4eb8-9CBF-B6C8F9C3D259}">
          <x15:cachedUniqueNames>
            <x15:cachedUniqueName index="0" name="[Sheet1].[Branch].&amp;[City Center Branch]"/>
            <x15:cachedUniqueName index="1" name="[Sheet1].[Branch].&amp;[Downtown Branch]"/>
            <x15:cachedUniqueName index="2" name="[Sheet1].[Branch].&amp;[East Branch]"/>
            <x15:cachedUniqueName index="3" name="[Sheet1].[Branch].&amp;[Main Branch]"/>
            <x15:cachedUniqueName index="4" name="[Sheet1].[Branch].&amp;[North Branch]"/>
            <x15:cachedUniqueName index="5" name="[Sheet1].[Branch].&amp;[Suburban Branch]"/>
          </x15:cachedUniqueNames>
        </ext>
      </extLst>
    </cacheField>
    <cacheField name="[Measures].[Total Amount]" caption="Total Amount" numFmtId="0" hierarchy="35" level="32767"/>
    <cacheField name="[Sheet1].[Bank Name].[Bank Name]" caption="Bank Name" numFmtId="0" hierarchy="13" level="1">
      <sharedItems containsSemiMixedTypes="0" containsNonDate="0" containsString="0"/>
    </cacheField>
  </cacheFields>
  <cacheHierarchies count="42">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130" unbalanced="0"/>
    <cacheHierarchy uniqueName="[Calendar].[Day_Week__Month]" caption="Day_Week__Month" defaultMemberUniqueName="[Calendar].[Day_Week__Month].[All]" allUniqueName="[Calendar].[Day_Week__Month].[All]" dimensionUniqueName="[Calendar]" displayFolder="" count="0" unbalanced="0"/>
    <cacheHierarchy uniqueName="[Calendar].[DayOfWeekNumber]" caption="DayOfWeekNumber" attribute="1" defaultMemberUniqueName="[Calendar].[DayOfWeekNumber].[All]" allUniqueName="[Calendar].[DayOfWeekNumber].[All]" dimensionUniqueName="[Calendar]" displayFolder="" count="0" memberValueDatatype="20" unbalanced="0"/>
    <cacheHierarchy uniqueName="[Calendar].[Month]" caption="Month" attribute="1" defaultMemberUniqueName="[Calendar].[Month].[All]" allUniqueName="[Calendar].[Month].[All]" dimensionUniqueName="[Calendar]" displayFolder="" count="0" memberValueDatatype="130" unbalanced="0"/>
    <cacheHierarchy uniqueName="[Calendar].[MonthNumber]" caption="MonthNumber" attribute="1" defaultMemberUniqueName="[Calendar].[MonthNumber].[All]" allUniqueName="[Calendar].[MonthNumber].[All]" dimensionUniqueName="[Calendar]" displayFolder="" count="0" memberValueDatatype="20" unbalanced="0"/>
    <cacheHierarchy uniqueName="[Calendar].[Week Number]" caption="Week Number" attribute="1" defaultMemberUniqueName="[Calendar].[Week Number].[All]" allUniqueName="[Calendar].[Week Number].[All]" dimensionUniqueName="[Calendar]" displayFolder="" count="0" memberValueDatatype="20" unbalanced="0"/>
    <cacheHierarchy uniqueName="[Calendar].[Year]" caption="Year" attribute="1" defaultMemberUniqueName="[Calendar].[Year].[All]" allUniqueName="[Calendar].[Year].[All]" dimensionUniqueName="[Calendar]" displayFolder="" count="0" memberValueDatatype="20" unbalanced="0"/>
    <cacheHierarchy uniqueName="[Calendar].[YYYY-MM]" caption="YYYY-MM" attribute="1" defaultMemberUniqueName="[Calendar].[YYYY-MM].[All]" allUniqueName="[Calendar].[YYYY-MM].[All]" dimensionUniqueName="[Calendar]"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5"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Bank Name]" caption="Bank Name" attribute="1" defaultMemberUniqueName="[Sheet1].[Bank Name].[All]" allUniqueName="[Sheet1].[Bank Name].[All]" dimensionUniqueName="[Sheet1]" displayFolder="" count="2" memberValueDatatype="130" unbalanced="0">
      <fieldsUsage count="2">
        <fieldUsage x="-1"/>
        <fieldUsage x="2"/>
      </fieldsUsage>
    </cacheHierarchy>
    <cacheHierarchy uniqueName="[Sheet1].[Branch]" caption="Branch" attribute="1" defaultMemberUniqueName="[Sheet1].[Branch].[All]" allUniqueName="[Sheet1].[Branch].[All]" dimensionUniqueName="[Sheet1]" displayFolder="" count="2" memberValueDatatype="130" unbalanced="0">
      <fieldsUsage count="2">
        <fieldUsage x="-1"/>
        <fieldUsage x="0"/>
      </fieldsUsage>
    </cacheHierarchy>
    <cacheHierarchy uniqueName="[Sheet1].[Currency]" caption="Currency" attribute="1" defaultMemberUniqueName="[Sheet1].[Currency].[All]" allUniqueName="[Sheet1].[Currency].[All]" dimensionUniqueName="[Sheet1]" displayFolder="" count="0" memberValueDatatype="13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Description]" caption="Description" attribute="1" defaultMemberUniqueName="[Sheet1].[Description].[All]" allUniqueName="[Sheet1].[Description].[All]" dimensionUniqueName="[Sheet1]" displayFolder="" count="0" memberValueDatatype="13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Count of Customer ID]" caption="Count of Customer ID" measure="1" displayFolder="" measureGroup="Sheet1" count="0">
      <extLst>
        <ext xmlns:x15="http://schemas.microsoft.com/office/spreadsheetml/2010/11/main" uri="{B97F6D7D-B522-45F9-BDA1-12C45D357490}">
          <x15:cacheHierarchy aggregatedColumn="16"/>
        </ext>
      </extLst>
    </cacheHierarchy>
    <cacheHierarchy uniqueName="[Measures].[Sum of Account Number]" caption="Sum of Account Number" measure="1" displayFolder="" measureGroup="Sheet1" count="0">
      <extLst>
        <ext xmlns:x15="http://schemas.microsoft.com/office/spreadsheetml/2010/11/main" uri="{B97F6D7D-B522-45F9-BDA1-12C45D357490}">
          <x15:cacheHierarchy aggregatedColumn="10"/>
        </ext>
      </extLst>
    </cacheHierarchy>
    <cacheHierarchy uniqueName="[Measures].[Count of Account Number]" caption="Count of Account Number" measure="1" displayFolder="" measureGroup="Sheet1" count="0">
      <extLst>
        <ext xmlns:x15="http://schemas.microsoft.com/office/spreadsheetml/2010/11/main" uri="{B97F6D7D-B522-45F9-BDA1-12C45D357490}">
          <x15:cacheHierarchy aggregatedColumn="10"/>
        </ext>
      </extLst>
    </cacheHierarchy>
    <cacheHierarchy uniqueName="[Measures].[Total Credit Amount]" caption="Total Credit Amount" measure="1" displayFolder="" measureGroup="Sheet1" count="0"/>
    <cacheHierarchy uniqueName="[Measures].[Total Debit Amount]" caption="Total Debit Amount" measure="1" displayFolder="" measureGroup="Sheet1" count="0"/>
    <cacheHierarchy uniqueName="[Measures].[Credit to Debit Ratio]" caption="Credit to Debit Ratio" measure="1" displayFolder="" measureGroup="Sheet1" count="0"/>
    <cacheHierarchy uniqueName="[Measures].[Net Transaction Amount:]" caption="Net Transaction Amount:" measure="1" displayFolder="" measureGroup="Sheet1" count="0"/>
    <cacheHierarchy uniqueName="[Measures].[Number of Transactions]" caption="Number of Transactions" measure="1" displayFolder="" measureGroup="Sheet1" count="0"/>
    <cacheHierarchy uniqueName="[Measures].[Account Balance]" caption="Account Balance" measure="1" displayFolder="" measureGroup="Sheet1" count="0"/>
    <cacheHierarchy uniqueName="[Measures].[Account Activity Ratio]" caption="Account Activity Ratio" measure="1" displayFolder="" measureGroup="Sheet1" count="0"/>
    <cacheHierarchy uniqueName="[Measures].[Total Amount]" caption="Total Amount" measure="1" displayFolder="" measureGroup="Sheet1" count="0" oneField="1">
      <fieldsUsage count="1">
        <fieldUsage x="1"/>
      </fieldsUsage>
    </cacheHierarchy>
    <cacheHierarchy uniqueName="[Measures].[Total Account Balance]" caption="Total Account Balance" measure="1" displayFolder="" measureGroup="Sheet1" count="0"/>
    <cacheHierarchy uniqueName="[Measures].[Average Transaction Value]" caption="Average Transaction Value" measure="1" displayFolder="" measureGroup="Sheet1" count="0"/>
    <cacheHierarchy uniqueName="[Measures].[Number of Customers]" caption="Number of Customers" measure="1" displayFolder="" measureGroup="Sheet1" count="0"/>
    <cacheHierarchy uniqueName="[Measures].[__XL_Count Sheet1]" caption="__XL_Count Sheet1" measure="1" displayFolder="" measureGroup="Sheet1"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3">
    <dimension name="Calendar" uniqueName="[Calendar]" caption="Calendar"/>
    <dimension measure="1" name="Measures" uniqueName="[Measures]" caption="Measures"/>
    <dimension name="Sheet1" uniqueName="[Sheet1]" caption="Sheet1"/>
  </dimensions>
  <measureGroups count="2">
    <measureGroup name="Calendar" caption="Calendar"/>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pivotTable1.xml><?xml version="1.0" encoding="utf-8"?>
<pivotTableDefinition xmlns="http://schemas.openxmlformats.org/spreadsheetml/2006/main" name="PivotChartTable6" cacheId="15"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4">
  <location ref="A1:B8" firstHeaderRow="1" firstDataRow="1" firstDataCol="1"/>
  <pivotFields count="3">
    <pivotField axis="axisRow" allDrilled="1" showAll="0" sortType="ascending" dataSourceSort="1" defaultAttributeDrillState="1">
      <items count="7">
        <item x="0"/>
        <item x="1"/>
        <item x="2"/>
        <item x="3"/>
        <item x="4"/>
        <item x="5"/>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7">
    <i>
      <x v="4"/>
    </i>
    <i>
      <x v="5"/>
    </i>
    <i>
      <x v="1"/>
    </i>
    <i>
      <x v="2"/>
    </i>
    <i>
      <x v="3"/>
    </i>
    <i>
      <x/>
    </i>
    <i t="grand">
      <x/>
    </i>
  </rowItems>
  <colItems count="1">
    <i/>
  </colItems>
  <dataFields count="1">
    <dataField fld="1" subtotal="count" baseField="0" baseItem="0"/>
  </dataFields>
  <chartFormats count="4">
    <chartFormat chart="0" format="4" series="1">
      <pivotArea type="data" outline="0" fieldPosition="0">
        <references count="1">
          <reference field="4294967294" count="1" selected="0">
            <x v="0"/>
          </reference>
        </references>
      </pivotArea>
    </chartFormat>
    <chartFormat chart="1" format="6"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 columnCount="1" cacheId="12">
        <x15:pivotRow count="1">
          <x15:c>
            <x15:v>41677131.719999999</x15:v>
            <x15:x in="0"/>
          </x15:c>
        </x15:pivotRow>
        <x15:pivotRow count="1">
          <x15:c>
            <x15:v>42176276.350000001</x15:v>
            <x15:x in="0"/>
          </x15:c>
        </x15:pivotRow>
        <x15:pivotRow count="1">
          <x15:c>
            <x15:v>42587216.189999998</x15:v>
            <x15:x in="0"/>
          </x15:c>
        </x15:pivotRow>
        <x15:pivotRow count="1">
          <x15:c>
            <x15:v>42697111.170000002</x15:v>
            <x15:x in="0"/>
          </x15:c>
        </x15:pivotRow>
        <x15:pivotRow count="1">
          <x15:c>
            <x15:v>42839450.409999996</x15:v>
            <x15:x in="0"/>
          </x15:c>
        </x15:pivotRow>
        <x15:pivotRow count="1">
          <x15:c>
            <x15:v>42911469.789999999</x15:v>
            <x15:x in="0"/>
          </x15:c>
        </x15:pivotRow>
        <x15:pivotRow count="1">
          <x15:c>
            <x15:v>254888655.63</x15:v>
            <x15:x in="0"/>
          </x15:c>
        </x15:pivotRow>
      </x15:pivotTableData>
    </ext>
    <ext xmlns:x15="http://schemas.microsoft.com/office/spreadsheetml/2010/11/main" uri="{E67621CE-5B39-4880-91FE-76760E9C1902}">
      <x15:pivotTableUISettings>
        <x15:activeTabTopLevelEntity name="[Sheet1]"/>
      </x15:pivotTableUISettings>
    </ext>
  </extLst>
</pivotTableDefinition>
</file>

<file path=xl/pivotTables/pivotTable10.xml><?xml version="1.0" encoding="utf-8"?>
<pivotTableDefinition xmlns="http://schemas.openxmlformats.org/spreadsheetml/2006/main" name="PivotTable4" cacheId="319" applyNumberFormats="0" applyBorderFormats="0" applyFontFormats="0" applyPatternFormats="0" applyAlignmentFormats="0" applyWidthHeightFormats="1" dataCaption="Values" tag="df26a696-22e8-46e1-9bd1-901b512b1d59" updatedVersion="6" minRefreshableVersion="3" useAutoFormatting="1" itemPrintTitles="1" createdVersion="5" indent="0" outline="1" outlineData="1" multipleFieldFilters="0">
  <location ref="N9:N10"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165"/>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11.xml><?xml version="1.0" encoding="utf-8"?>
<pivotTableDefinition xmlns="http://schemas.openxmlformats.org/spreadsheetml/2006/main" name="PivotTable3" cacheId="316" applyNumberFormats="0" applyBorderFormats="0" applyFontFormats="0" applyPatternFormats="0" applyAlignmentFormats="0" applyWidthHeightFormats="1" dataCaption="Values" tag="11e2c702-2194-4318-8941-df02827c9eb8" updatedVersion="6" minRefreshableVersion="3" useAutoFormatting="1" itemPrintTitles="1" createdVersion="5" indent="0" outline="1" outlineData="1" multipleFieldFilters="0">
  <location ref="N6:N7"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164"/>
  </dataFields>
  <formats count="1">
    <format dxfId="13">
      <pivotArea outline="0" collapsedLevelsAreSubtotals="1" fieldPosition="0"/>
    </format>
  </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12.xml><?xml version="1.0" encoding="utf-8"?>
<pivotTableDefinition xmlns="http://schemas.openxmlformats.org/spreadsheetml/2006/main" name="PivotTable1" cacheId="310" applyNumberFormats="0" applyBorderFormats="0" applyFontFormats="0" applyPatternFormats="0" applyAlignmentFormats="0" applyWidthHeightFormats="1" dataCaption="Values" tag="b37d0277-1384-4b81-89c6-da19e3e6e9d0" updatedVersion="6" minRefreshableVersion="3" useAutoFormatting="1" itemPrintTitles="1" createdVersion="5" indent="0" outline="1" outlineData="1" multipleFieldFilters="0">
  <location ref="N15:N16"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13.xml><?xml version="1.0" encoding="utf-8"?>
<pivotTableDefinition xmlns="http://schemas.openxmlformats.org/spreadsheetml/2006/main" name="PivotTable2" cacheId="313" applyNumberFormats="0" applyBorderFormats="0" applyFontFormats="0" applyPatternFormats="0" applyAlignmentFormats="0" applyWidthHeightFormats="1" dataCaption="Values" tag="ed536942-c933-4c63-af19-5a778a2f8d47" updatedVersion="6" minRefreshableVersion="3" useAutoFormatting="1" itemPrintTitles="1" createdVersion="5" indent="0" outline="1" outlineData="1" multipleFieldFilters="0">
  <location ref="N3:N4"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164"/>
  </dataFields>
  <formats count="1">
    <format dxfId="14">
      <pivotArea outline="0" collapsedLevelsAreSubtotals="1" fieldPosition="0"/>
    </format>
  </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14.xml><?xml version="1.0" encoding="utf-8"?>
<pivotTableDefinition xmlns="http://schemas.openxmlformats.org/spreadsheetml/2006/main" name="PivotTable7" cacheId="328" applyNumberFormats="0" applyBorderFormats="0" applyFontFormats="0" applyPatternFormats="0" applyAlignmentFormats="0" applyWidthHeightFormats="1" dataCaption="Values" tag="aa62a140-0bc4-498f-8f08-8eaa4dd01a07" updatedVersion="6" minRefreshableVersion="3" useAutoFormatting="1" itemPrintTitles="1" createdVersion="5" indent="0" outline="1" outlineData="1" multipleFieldFilters="0">
  <location ref="O29:O30"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15.xml><?xml version="1.0" encoding="utf-8"?>
<pivotTableDefinition xmlns="http://schemas.openxmlformats.org/spreadsheetml/2006/main" name="PivotTable6" cacheId="325" applyNumberFormats="0" applyBorderFormats="0" applyFontFormats="0" applyPatternFormats="0" applyAlignmentFormats="0" applyWidthHeightFormats="1" dataCaption="Values" tag="97683dba-49cb-44b4-8460-03f525cdeaba" updatedVersion="6" minRefreshableVersion="3" useAutoFormatting="1" itemPrintTitles="1" createdVersion="5" indent="0" outline="1" outlineData="1" multipleFieldFilters="0">
  <location ref="N20:N21"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16.xml><?xml version="1.0" encoding="utf-8"?>
<pivotTableDefinition xmlns="http://schemas.openxmlformats.org/spreadsheetml/2006/main" name="PivotTable5" cacheId="322" applyNumberFormats="0" applyBorderFormats="0" applyFontFormats="0" applyPatternFormats="0" applyAlignmentFormats="0" applyWidthHeightFormats="1" dataCaption="Values" tag="91887e3a-c086-47f1-8bae-0bbb5343fc43" updatedVersion="6" minRefreshableVersion="3" useAutoFormatting="1" itemPrintTitles="1" createdVersion="5" indent="0" outline="1" outlineData="1" multipleFieldFilters="0">
  <location ref="N12:N13"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2.xml><?xml version="1.0" encoding="utf-8"?>
<pivotTableDefinition xmlns="http://schemas.openxmlformats.org/spreadsheetml/2006/main" name="PivotChartTable3" cacheId="289"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3">
  <location ref="A1:B8" firstHeaderRow="1" firstDataRow="1" firstDataCol="1"/>
  <pivotFields count="3">
    <pivotField dataField="1" showAll="0"/>
    <pivotField axis="axisRow" allDrilled="1" showAll="0" dataSourceSort="1" defaultAttributeDrillState="1">
      <items count="7">
        <item x="0"/>
        <item x="1"/>
        <item x="2"/>
        <item x="3"/>
        <item x="4"/>
        <item x="5"/>
        <item t="default"/>
      </items>
    </pivotField>
    <pivotField allDrilled="1" showAll="0" dataSourceSort="1" defaultAttributeDrillState="1"/>
  </pivotFields>
  <rowFields count="1">
    <field x="1"/>
  </rowFields>
  <rowItems count="7">
    <i>
      <x/>
    </i>
    <i>
      <x v="1"/>
    </i>
    <i>
      <x v="2"/>
    </i>
    <i>
      <x v="3"/>
    </i>
    <i>
      <x v="4"/>
    </i>
    <i>
      <x v="5"/>
    </i>
    <i t="grand">
      <x/>
    </i>
  </rowItems>
  <colItems count="1">
    <i/>
  </colItems>
  <dataFields count="1">
    <dataField fld="0" subtotal="count" baseField="0" baseItem="0"/>
  </dataFields>
  <chartFormats count="3">
    <chartFormat chart="0"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 columnCount="1" cacheId="5">
        <x15:pivotRow count="1">
          <x15:c>
            <x15:v>141238.76999999955</x15:v>
            <x15:x in="0"/>
          </x15:c>
        </x15:pivotRow>
        <x15:pivotRow count="1">
          <x15:c>
            <x15:v>109250.91000000015</x15:v>
            <x15:x in="0"/>
          </x15:c>
        </x15:pivotRow>
        <x15:pivotRow count="1">
          <x15:c>
            <x15:v>374156.94999999925</x15:v>
            <x15:x in="0"/>
          </x15:c>
        </x15:pivotRow>
        <x15:pivotRow count="1">
          <x15:c>
            <x15:v>329827.44999999925</x15:v>
            <x15:x in="0"/>
          </x15:c>
        </x15:pivotRow>
        <x15:pivotRow count="1">
          <x15:c>
            <x15:v>-897174.48000000045</x15:v>
            <x15:x in="0"/>
          </x15:c>
        </x15:pivotRow>
        <x15:pivotRow count="1">
          <x15:c>
            <x15:v>260817.58999999985</x15:v>
            <x15:x in="0"/>
          </x15:c>
        </x15:pivotRow>
        <x15:pivotRow count="1">
          <x15:c>
            <x15:v>318117.18999999762</x15:v>
            <x15:x in="0"/>
          </x15:c>
        </x15:pivotRow>
      </x15:pivotTableData>
    </ext>
    <ext xmlns:x15="http://schemas.microsoft.com/office/spreadsheetml/2010/11/main" uri="{E67621CE-5B39-4880-91FE-76760E9C1902}">
      <x15:pivotTableUISettings>
        <x15:activeTabTopLevelEntity name="[Sheet1]"/>
      </x15:pivotTableUISettings>
    </ext>
  </extLst>
</pivotTableDefinition>
</file>

<file path=xl/pivotTables/pivotTable3.xml><?xml version="1.0" encoding="utf-8"?>
<pivotTableDefinition xmlns="http://schemas.openxmlformats.org/spreadsheetml/2006/main" name="PivotChartTable2" cacheId="286" applyNumberFormats="0" applyBorderFormats="0" applyFontFormats="0" applyPatternFormats="0" applyAlignmentFormats="0" applyWidthHeightFormats="1" dataCaption="Values" updatedVersion="6" minRefreshableVersion="3" useAutoFormatting="1" subtotalHiddenItems="1" itemPrintTitles="1" createdVersion="5" indent="0" outline="1" outlineData="1" multipleFieldFilters="0" chartFormat="3">
  <location ref="A1:B14"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3">
    <chartFormat chart="0"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s>
  <pivotHierarchies count="42">
    <pivotHierarchy dragToData="1"/>
    <pivotHierarchy dragToData="1"/>
    <pivotHierarchy multipleItemSelectionAllowed="1" dragToData="1"/>
    <pivotHierarchy/>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3" columnCount="1" cacheId="34">
        <x15:pivotRow count="1">
          <x15:c>
            <x15:v>9285</x15:v>
            <x15:x in="0"/>
          </x15:c>
        </x15:pivotRow>
        <x15:pivotRow count="1">
          <x15:c>
            <x15:v>8578</x15:v>
            <x15:x in="0"/>
          </x15:c>
        </x15:pivotRow>
        <x15:pivotRow count="1">
          <x15:c>
            <x15:v>9289</x15:v>
            <x15:x in="0"/>
          </x15:c>
        </x15:pivotRow>
        <x15:pivotRow count="1">
          <x15:c>
            <x15:v>8950</x15:v>
            <x15:x in="0"/>
          </x15:c>
        </x15:pivotRow>
        <x15:pivotRow count="1">
          <x15:c>
            <x15:v>9344</x15:v>
            <x15:x in="0"/>
          </x15:c>
        </x15:pivotRow>
        <x15:pivotRow count="1">
          <x15:c>
            <x15:v>8911</x15:v>
            <x15:x in="0"/>
          </x15:c>
        </x15:pivotRow>
        <x15:pivotRow count="1">
          <x15:c>
            <x15:v>9196</x15:v>
            <x15:x in="0"/>
          </x15:c>
        </x15:pivotRow>
        <x15:pivotRow count="1">
          <x15:c>
            <x15:v>9050</x15:v>
            <x15:x in="0"/>
          </x15:c>
        </x15:pivotRow>
        <x15:pivotRow count="1">
          <x15:c>
            <x15:v>8947</x15:v>
            <x15:x in="0"/>
          </x15:c>
        </x15:pivotRow>
        <x15:pivotRow count="1">
          <x15:c>
            <x15:v>9298</x15:v>
            <x15:x in="0"/>
          </x15:c>
        </x15:pivotRow>
        <x15:pivotRow count="1">
          <x15:c>
            <x15:v>8847</x15:v>
            <x15:x in="0"/>
          </x15:c>
        </x15:pivotRow>
        <x15:pivotRow count="1">
          <x15:c>
            <x15:v>305</x15:v>
            <x15:x in="0"/>
          </x15:c>
        </x15:pivotRow>
        <x15:pivotRow count="1">
          <x15:c>
            <x15:v>100000</x15:v>
            <x15:x in="0"/>
          </x15:c>
        </x15:pivotRow>
      </x15:pivotTableData>
    </ext>
    <ext xmlns:x15="http://schemas.microsoft.com/office/spreadsheetml/2010/11/main" uri="{E67621CE-5B39-4880-91FE-76760E9C1902}">
      <x15:pivotTableUISettings>
        <x15:activeTabTopLevelEntity name="[Sheet1]"/>
        <x15:activeTabTopLevelEntity name="[Calendar]"/>
      </x15:pivotTableUISettings>
    </ext>
  </extLst>
</pivotTableDefinition>
</file>

<file path=xl/pivotTables/pivotTable4.xml><?xml version="1.0" encoding="utf-8"?>
<pivotTableDefinition xmlns="http://schemas.openxmlformats.org/spreadsheetml/2006/main" name="PivotChartTable17" cacheId="292"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4">
  <location ref="A1:B5" firstHeaderRow="1" firstDataRow="1" firstDataCol="1"/>
  <pivotFields count="3">
    <pivotField dataField="1" showAll="0"/>
    <pivotField axis="axisRow" allDrilled="1" showAll="0" dataSourceSort="1" defaultAttributeDrillState="1">
      <items count="4">
        <item x="0"/>
        <item x="1"/>
        <item x="2"/>
        <item t="default"/>
      </items>
    </pivotField>
    <pivotField allDrilled="1" showAll="0" dataSourceSort="1" defaultAttributeDrillState="1"/>
  </pivotFields>
  <rowFields count="1">
    <field x="1"/>
  </rowFields>
  <rowItems count="4">
    <i>
      <x/>
    </i>
    <i>
      <x v="1"/>
    </i>
    <i>
      <x v="2"/>
    </i>
    <i t="grand">
      <x/>
    </i>
  </rowItems>
  <colItems count="1">
    <i/>
  </colItems>
  <dataFields count="1">
    <dataField fld="0" subtotal="count" baseField="0" baseItem="0"/>
  </dataFields>
  <chartFormats count="12">
    <chartFormat chart="0" format="4" series="1">
      <pivotArea type="data" outline="0" fieldPosition="0">
        <references count="1">
          <reference field="4294967294" count="1" selected="0">
            <x v="0"/>
          </reference>
        </references>
      </pivotArea>
    </chartFormat>
    <chartFormat chart="0" format="5">
      <pivotArea type="data" outline="0" fieldPosition="0">
        <references count="2">
          <reference field="4294967294" count="1" selected="0">
            <x v="0"/>
          </reference>
          <reference field="1" count="1" selected="0">
            <x v="0"/>
          </reference>
        </references>
      </pivotArea>
    </chartFormat>
    <chartFormat chart="0" format="6">
      <pivotArea type="data" outline="0" fieldPosition="0">
        <references count="2">
          <reference field="4294967294" count="1" selected="0">
            <x v="0"/>
          </reference>
          <reference field="1" count="1" selected="0">
            <x v="1"/>
          </reference>
        </references>
      </pivotArea>
    </chartFormat>
    <chartFormat chart="0" format="7">
      <pivotArea type="data" outline="0" fieldPosition="0">
        <references count="2">
          <reference field="4294967294" count="1" selected="0">
            <x v="0"/>
          </reference>
          <reference field="1" count="1" selected="0">
            <x v="2"/>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1" count="1" selected="0">
            <x v="0"/>
          </reference>
        </references>
      </pivotArea>
    </chartFormat>
    <chartFormat chart="2" format="10">
      <pivotArea type="data" outline="0" fieldPosition="0">
        <references count="2">
          <reference field="4294967294" count="1" selected="0">
            <x v="0"/>
          </reference>
          <reference field="1" count="1" selected="0">
            <x v="1"/>
          </reference>
        </references>
      </pivotArea>
    </chartFormat>
    <chartFormat chart="2" format="11">
      <pivotArea type="data" outline="0" fieldPosition="0">
        <references count="2">
          <reference field="4294967294" count="1" selected="0">
            <x v="0"/>
          </reference>
          <reference field="1" count="1" selected="0">
            <x v="2"/>
          </reference>
        </references>
      </pivotArea>
    </chartFormat>
    <chartFormat chart="3" format="16" series="1">
      <pivotArea type="data" outline="0" fieldPosition="0">
        <references count="1">
          <reference field="4294967294" count="1" selected="0">
            <x v="0"/>
          </reference>
        </references>
      </pivotArea>
    </chartFormat>
    <chartFormat chart="3" format="17">
      <pivotArea type="data" outline="0" fieldPosition="0">
        <references count="2">
          <reference field="4294967294" count="1" selected="0">
            <x v="0"/>
          </reference>
          <reference field="1" count="1" selected="0">
            <x v="0"/>
          </reference>
        </references>
      </pivotArea>
    </chartFormat>
    <chartFormat chart="3" format="18">
      <pivotArea type="data" outline="0" fieldPosition="0">
        <references count="2">
          <reference field="4294967294" count="1" selected="0">
            <x v="0"/>
          </reference>
          <reference field="1" count="1" selected="0">
            <x v="1"/>
          </reference>
        </references>
      </pivotArea>
    </chartFormat>
    <chartFormat chart="3" format="19">
      <pivotArea type="data" outline="0" fieldPosition="0">
        <references count="2">
          <reference field="4294967294" count="1" selected="0">
            <x v="0"/>
          </reference>
          <reference field="1" count="1" selected="0">
            <x v="2"/>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4" columnCount="1" cacheId="101">
        <x15:pivotRow count="1">
          <x15:c>
            <x15:v>33338</x15:v>
            <x15:x in="0"/>
          </x15:c>
        </x15:pivotRow>
        <x15:pivotRow count="1">
          <x15:c>
            <x15:v>33310</x15:v>
            <x15:x in="0"/>
          </x15:c>
        </x15:pivotRow>
        <x15:pivotRow count="1">
          <x15:c>
            <x15:v>33352</x15:v>
            <x15:x in="0"/>
          </x15:c>
        </x15:pivotRow>
        <x15:pivotRow count="1">
          <x15:c>
            <x15:v>100000</x15:v>
            <x15:x in="0"/>
          </x15:c>
        </x15:pivotRow>
      </x15:pivotTableData>
    </ext>
    <ext xmlns:x15="http://schemas.microsoft.com/office/spreadsheetml/2010/11/main" uri="{E67621CE-5B39-4880-91FE-76760E9C1902}">
      <x15:pivotTableUISettings>
        <x15:activeTabTopLevelEntity name="[Sheet1]"/>
      </x15:pivotTableUISettings>
    </ext>
  </extLst>
</pivotTableDefinition>
</file>

<file path=xl/pivotTables/pivotTable5.xml><?xml version="1.0" encoding="utf-8"?>
<pivotTableDefinition xmlns="http://schemas.openxmlformats.org/spreadsheetml/2006/main" name="PivotChartTable18" cacheId="295"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6">
  <location ref="A1:B12" firstHeaderRow="1" firstDataRow="1" firstDataCol="1"/>
  <pivotFields count="3">
    <pivotField dataField="1" showAll="0"/>
    <pivotField axis="axisRow" allDrilled="1" showAll="0" sortType="ascending" dataSourceSort="1"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s>
  <rowFields count="1">
    <field x="1"/>
  </rowFields>
  <rowItems count="11">
    <i>
      <x v="6"/>
    </i>
    <i>
      <x v="8"/>
    </i>
    <i>
      <x v="7"/>
    </i>
    <i>
      <x/>
    </i>
    <i>
      <x v="4"/>
    </i>
    <i>
      <x v="5"/>
    </i>
    <i>
      <x v="3"/>
    </i>
    <i>
      <x v="2"/>
    </i>
    <i>
      <x v="1"/>
    </i>
    <i>
      <x v="9"/>
    </i>
    <i t="grand">
      <x/>
    </i>
  </rowItems>
  <colItems count="1">
    <i/>
  </colItems>
  <dataFields count="1">
    <dataField fld="0" subtotal="count" baseField="0" baseItem="0"/>
  </dataFields>
  <chartFormats count="5">
    <chartFormat chart="1" format="4"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 chart="0"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0"/>
          </reference>
        </references>
      </pivotArea>
    </chartFormat>
    <chartFormat chart="5" format="1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1" columnCount="1" cacheId="105">
        <x15:pivotRow count="1">
          <x15:c>
            <x15:v>9899</x15:v>
            <x15:x in="0"/>
          </x15:c>
        </x15:pivotRow>
        <x15:pivotRow count="1">
          <x15:c>
            <x15:v>9916</x15:v>
            <x15:x in="0"/>
          </x15:c>
        </x15:pivotRow>
        <x15:pivotRow count="1">
          <x15:c>
            <x15:v>9938</x15:v>
            <x15:x in="0"/>
          </x15:c>
        </x15:pivotRow>
        <x15:pivotRow count="1">
          <x15:c>
            <x15:v>9946</x15:v>
            <x15:x in="0"/>
          </x15:c>
        </x15:pivotRow>
        <x15:pivotRow count="1">
          <x15:c>
            <x15:v>9957</x15:v>
            <x15:x in="0"/>
          </x15:c>
        </x15:pivotRow>
        <x15:pivotRow count="1">
          <x15:c>
            <x15:v>9983</x15:v>
            <x15:x in="0"/>
          </x15:c>
        </x15:pivotRow>
        <x15:pivotRow count="1">
          <x15:c>
            <x15:v>10048</x15:v>
            <x15:x in="0"/>
          </x15:c>
        </x15:pivotRow>
        <x15:pivotRow count="1">
          <x15:c>
            <x15:v>10070</x15:v>
            <x15:x in="0"/>
          </x15:c>
        </x15:pivotRow>
        <x15:pivotRow count="1">
          <x15:c>
            <x15:v>10114</x15:v>
            <x15:x in="0"/>
          </x15:c>
        </x15:pivotRow>
        <x15:pivotRow count="1">
          <x15:c>
            <x15:v>10129</x15:v>
            <x15:x in="0"/>
          </x15:c>
        </x15:pivotRow>
        <x15:pivotRow count="1">
          <x15:c>
            <x15:v>100000</x15:v>
            <x15:x in="0"/>
          </x15:c>
        </x15:pivotRow>
      </x15:pivotTableData>
    </ext>
    <ext xmlns:x15="http://schemas.microsoft.com/office/spreadsheetml/2010/11/main" uri="{E67621CE-5B39-4880-91FE-76760E9C1902}">
      <x15:pivotTableUISettings>
        <x15:activeTabTopLevelEntity name="[Sheet1]"/>
      </x15:pivotTableUISettings>
    </ext>
  </extLst>
</pivotTableDefinition>
</file>

<file path=xl/pivotTables/pivotTable6.xml><?xml version="1.0" encoding="utf-8"?>
<pivotTableDefinition xmlns="http://schemas.openxmlformats.org/spreadsheetml/2006/main" name="PivotChartTable19" cacheId="298"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7">
  <location ref="A1:B12" firstHeaderRow="1" firstDataRow="1" firstDataCol="1"/>
  <pivotFields count="3">
    <pivotField axis="axisRow" allDrilled="1" showAll="0" dataSourceSort="1" defaultAttributeDrillState="1">
      <items count="11">
        <item x="0"/>
        <item x="1"/>
        <item x="2"/>
        <item x="3"/>
        <item x="4"/>
        <item x="5"/>
        <item x="6"/>
        <item x="7"/>
        <item x="8"/>
        <item x="9"/>
        <item t="default"/>
      </items>
    </pivotField>
    <pivotField dataField="1" showAll="0"/>
    <pivotField allDrilled="1" showAll="0" dataSourceSort="1" defaultAttributeDrillState="1"/>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chartFormats count="27">
    <chartFormat chart="4" format="17" series="1">
      <pivotArea type="data" outline="0" fieldPosition="0">
        <references count="1">
          <reference field="4294967294" count="1" selected="0">
            <x v="0"/>
          </reference>
        </references>
      </pivotArea>
    </chartFormat>
    <chartFormat chart="4" format="18">
      <pivotArea type="data" outline="0" fieldPosition="0">
        <references count="2">
          <reference field="4294967294" count="1" selected="0">
            <x v="0"/>
          </reference>
          <reference field="0" count="1" selected="0">
            <x v="1"/>
          </reference>
        </references>
      </pivotArea>
    </chartFormat>
    <chartFormat chart="4" format="19">
      <pivotArea type="data" outline="0" fieldPosition="0">
        <references count="2">
          <reference field="4294967294" count="1" selected="0">
            <x v="0"/>
          </reference>
          <reference field="0" count="1" selected="0">
            <x v="3"/>
          </reference>
        </references>
      </pivotArea>
    </chartFormat>
    <chartFormat chart="4" format="20">
      <pivotArea type="data" outline="0" fieldPosition="0">
        <references count="2">
          <reference field="4294967294" count="1" selected="0">
            <x v="0"/>
          </reference>
          <reference field="0" count="1" selected="0">
            <x v="6"/>
          </reference>
        </references>
      </pivotArea>
    </chartFormat>
    <chartFormat chart="4" format="21">
      <pivotArea type="data" outline="0" fieldPosition="0">
        <references count="2">
          <reference field="4294967294" count="1" selected="0">
            <x v="0"/>
          </reference>
          <reference field="0" count="1" selected="0">
            <x v="8"/>
          </reference>
        </references>
      </pivotArea>
    </chartFormat>
    <chartFormat chart="4" format="22">
      <pivotArea type="data" outline="0" fieldPosition="0">
        <references count="2">
          <reference field="4294967294" count="1" selected="0">
            <x v="0"/>
          </reference>
          <reference field="0" count="1" selected="0">
            <x v="5"/>
          </reference>
        </references>
      </pivotArea>
    </chartFormat>
    <chartFormat chart="4" format="23">
      <pivotArea type="data" outline="0" fieldPosition="0">
        <references count="2">
          <reference field="4294967294" count="1" selected="0">
            <x v="0"/>
          </reference>
          <reference field="0" count="1" selected="0">
            <x v="2"/>
          </reference>
        </references>
      </pivotArea>
    </chartFormat>
    <chartFormat chart="4" format="24">
      <pivotArea type="data" outline="0" fieldPosition="0">
        <references count="2">
          <reference field="4294967294" count="1" selected="0">
            <x v="0"/>
          </reference>
          <reference field="0" count="1" selected="0">
            <x v="4"/>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5" format="26" series="1">
      <pivotArea type="data" outline="0" fieldPosition="0">
        <references count="1">
          <reference field="4294967294" count="1" selected="0">
            <x v="0"/>
          </reference>
        </references>
      </pivotArea>
    </chartFormat>
    <chartFormat chart="5" format="27">
      <pivotArea type="data" outline="0" fieldPosition="0">
        <references count="2">
          <reference field="4294967294" count="1" selected="0">
            <x v="0"/>
          </reference>
          <reference field="0" count="1" selected="0">
            <x v="0"/>
          </reference>
        </references>
      </pivotArea>
    </chartFormat>
    <chartFormat chart="5" format="28">
      <pivotArea type="data" outline="0" fieldPosition="0">
        <references count="2">
          <reference field="4294967294" count="1" selected="0">
            <x v="0"/>
          </reference>
          <reference field="0" count="1" selected="0">
            <x v="1"/>
          </reference>
        </references>
      </pivotArea>
    </chartFormat>
    <chartFormat chart="5" format="29">
      <pivotArea type="data" outline="0" fieldPosition="0">
        <references count="2">
          <reference field="4294967294" count="1" selected="0">
            <x v="0"/>
          </reference>
          <reference field="0" count="1" selected="0">
            <x v="2"/>
          </reference>
        </references>
      </pivotArea>
    </chartFormat>
    <chartFormat chart="5" format="30">
      <pivotArea type="data" outline="0" fieldPosition="0">
        <references count="2">
          <reference field="4294967294" count="1" selected="0">
            <x v="0"/>
          </reference>
          <reference field="0" count="1" selected="0">
            <x v="3"/>
          </reference>
        </references>
      </pivotArea>
    </chartFormat>
    <chartFormat chart="5" format="31">
      <pivotArea type="data" outline="0" fieldPosition="0">
        <references count="2">
          <reference field="4294967294" count="1" selected="0">
            <x v="0"/>
          </reference>
          <reference field="0" count="1" selected="0">
            <x v="4"/>
          </reference>
        </references>
      </pivotArea>
    </chartFormat>
    <chartFormat chart="5" format="32">
      <pivotArea type="data" outline="0" fieldPosition="0">
        <references count="2">
          <reference field="4294967294" count="1" selected="0">
            <x v="0"/>
          </reference>
          <reference field="0" count="1" selected="0">
            <x v="5"/>
          </reference>
        </references>
      </pivotArea>
    </chartFormat>
    <chartFormat chart="5" format="33">
      <pivotArea type="data" outline="0" fieldPosition="0">
        <references count="2">
          <reference field="4294967294" count="1" selected="0">
            <x v="0"/>
          </reference>
          <reference field="0" count="1" selected="0">
            <x v="6"/>
          </reference>
        </references>
      </pivotArea>
    </chartFormat>
    <chartFormat chart="5" format="34">
      <pivotArea type="data" outline="0" fieldPosition="0">
        <references count="2">
          <reference field="4294967294" count="1" selected="0">
            <x v="0"/>
          </reference>
          <reference field="0" count="1" selected="0">
            <x v="8"/>
          </reference>
        </references>
      </pivotArea>
    </chartFormat>
    <chartFormat chart="6" format="44" series="1">
      <pivotArea type="data" outline="0" fieldPosition="0">
        <references count="1">
          <reference field="4294967294" count="1" selected="0">
            <x v="0"/>
          </reference>
        </references>
      </pivotArea>
    </chartFormat>
    <chartFormat chart="6" format="45">
      <pivotArea type="data" outline="0" fieldPosition="0">
        <references count="2">
          <reference field="4294967294" count="1" selected="0">
            <x v="0"/>
          </reference>
          <reference field="0" count="1" selected="0">
            <x v="9"/>
          </reference>
        </references>
      </pivotArea>
    </chartFormat>
    <chartFormat chart="6" format="46">
      <pivotArea type="data" outline="0" fieldPosition="0">
        <references count="2">
          <reference field="4294967294" count="1" selected="0">
            <x v="0"/>
          </reference>
          <reference field="0" count="1" selected="0">
            <x v="8"/>
          </reference>
        </references>
      </pivotArea>
    </chartFormat>
    <chartFormat chart="6" format="47">
      <pivotArea type="data" outline="0" fieldPosition="0">
        <references count="2">
          <reference field="4294967294" count="1" selected="0">
            <x v="0"/>
          </reference>
          <reference field="0" count="1" selected="0">
            <x v="6"/>
          </reference>
        </references>
      </pivotArea>
    </chartFormat>
    <chartFormat chart="6" format="48">
      <pivotArea type="data" outline="0" fieldPosition="0">
        <references count="2">
          <reference field="4294967294" count="1" selected="0">
            <x v="0"/>
          </reference>
          <reference field="0" count="1" selected="0">
            <x v="5"/>
          </reference>
        </references>
      </pivotArea>
    </chartFormat>
    <chartFormat chart="6" format="49">
      <pivotArea type="data" outline="0" fieldPosition="0">
        <references count="2">
          <reference field="4294967294" count="1" selected="0">
            <x v="0"/>
          </reference>
          <reference field="0" count="1" selected="0">
            <x v="3"/>
          </reference>
        </references>
      </pivotArea>
    </chartFormat>
    <chartFormat chart="6" format="50">
      <pivotArea type="data" outline="0" fieldPosition="0">
        <references count="2">
          <reference field="4294967294" count="1" selected="0">
            <x v="0"/>
          </reference>
          <reference field="0" count="1" selected="0">
            <x v="1"/>
          </reference>
        </references>
      </pivotArea>
    </chartFormat>
    <chartFormat chart="6" format="51">
      <pivotArea type="data" outline="0" fieldPosition="0">
        <references count="2">
          <reference field="4294967294" count="1" selected="0">
            <x v="0"/>
          </reference>
          <reference field="0" count="1" selected="0">
            <x v="2"/>
          </reference>
        </references>
      </pivotArea>
    </chartFormat>
    <chartFormat chart="6" format="52">
      <pivotArea type="data" outline="0" fieldPosition="0">
        <references count="2">
          <reference field="4294967294" count="1" selected="0">
            <x v="0"/>
          </reference>
          <reference field="0" count="1" selected="0">
            <x v="0"/>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1" columnCount="1" cacheId="109">
        <x15:pivotRow count="1">
          <x15:c>
            <x15:v>-164501.19999999925</x15:v>
            <x15:x in="0"/>
          </x15:c>
        </x15:pivotRow>
        <x15:pivotRow count="1">
          <x15:c>
            <x15:v>-10187.390000000596</x15:v>
            <x15:x in="0"/>
          </x15:c>
        </x15:pivotRow>
        <x15:pivotRow count="1">
          <x15:c>
            <x15:v>-261539.40000000037</x15:v>
            <x15:x in="0"/>
          </x15:c>
        </x15:pivotRow>
        <x15:pivotRow count="1">
          <x15:c>
            <x15:v>-29766.689999999478</x15:v>
            <x15:x in="0"/>
          </x15:c>
        </x15:pivotRow>
        <x15:pivotRow count="1">
          <x15:c>
            <x15:v>207331.59999999963</x15:v>
            <x15:x in="0"/>
          </x15:c>
        </x15:pivotRow>
        <x15:pivotRow count="1">
          <x15:c>
            <x15:v>-60113.25</x15:v>
            <x15:x in="0"/>
          </x15:c>
        </x15:pivotRow>
        <x15:pivotRow count="1">
          <x15:c>
            <x15:v>-163545.80000000075</x15:v>
            <x15:x in="0"/>
          </x15:c>
        </x15:pivotRow>
        <x15:pivotRow count="1">
          <x15:c>
            <x15:v>219139.25</x15:v>
            <x15:x in="0"/>
          </x15:c>
        </x15:pivotRow>
        <x15:pivotRow count="1">
          <x15:c>
            <x15:v>248489.18000000156</x15:v>
            <x15:x in="0"/>
          </x15:c>
        </x15:pivotRow>
        <x15:pivotRow count="1">
          <x15:c>
            <x15:v>332810.8900000006</x15:v>
            <x15:x in="0"/>
          </x15:c>
        </x15:pivotRow>
        <x15:pivotRow count="1">
          <x15:c>
            <x15:v>318117.18999999762</x15:v>
            <x15:x in="0"/>
          </x15:c>
        </x15:pivotRow>
      </x15:pivotTableData>
    </ext>
    <ext xmlns:x15="http://schemas.microsoft.com/office/spreadsheetml/2010/11/main" uri="{E67621CE-5B39-4880-91FE-76760E9C1902}">
      <x15:pivotTableUISettings>
        <x15:activeTabTopLevelEntity name="[Sheet1]"/>
      </x15:pivotTableUISettings>
    </ext>
  </extLst>
</pivotTableDefinition>
</file>

<file path=xl/pivotTables/pivotTable7.xml><?xml version="1.0" encoding="utf-8"?>
<pivotTableDefinition xmlns="http://schemas.openxmlformats.org/spreadsheetml/2006/main" name="PivotChartTable20" cacheId="301"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7">
  <location ref="A1:C12" firstHeaderRow="0" firstDataRow="1" firstDataCol="1"/>
  <pivotFields count="4">
    <pivotField axis="axisRow" allDrilled="1" showAll="0" dataSourceSort="1" defaultAttributeDrillState="1">
      <items count="11">
        <item x="0"/>
        <item x="1"/>
        <item x="2"/>
        <item x="3"/>
        <item x="4"/>
        <item x="5"/>
        <item x="6"/>
        <item x="7"/>
        <item x="8"/>
        <item x="9"/>
        <item t="default"/>
      </items>
    </pivotField>
    <pivotField dataField="1" showAll="0"/>
    <pivotField dataField="1" showAll="0"/>
    <pivotField allDrilled="1" showAll="0" dataSourceSort="1"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1" subtotal="count" baseField="0" baseItem="0"/>
    <dataField fld="2" subtotal="count" baseField="0" baseItem="0"/>
  </dataFields>
  <chartFormats count="6">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1">
          <reference field="4294967294" count="1" selected="0">
            <x v="1"/>
          </reference>
        </references>
      </pivotArea>
    </chartFormat>
    <chartFormat chart="5" format="14" series="1">
      <pivotArea type="data" outline="0" fieldPosition="0">
        <references count="1">
          <reference field="4294967294" count="1" selected="0">
            <x v="0"/>
          </reference>
        </references>
      </pivotArea>
    </chartFormat>
    <chartFormat chart="5" format="15" series="1">
      <pivotArea type="data" outline="0" fieldPosition="0">
        <references count="1">
          <reference field="4294967294" count="1" selected="0">
            <x v="1"/>
          </reference>
        </references>
      </pivotArea>
    </chartFormat>
    <chartFormat chart="6" format="16" series="1">
      <pivotArea type="data" outline="0" fieldPosition="0">
        <references count="1">
          <reference field="4294967294" count="1" selected="0">
            <x v="0"/>
          </reference>
        </references>
      </pivotArea>
    </chartFormat>
    <chartFormat chart="6" format="17" series="1">
      <pivotArea type="data" outline="0" fieldPosition="0">
        <references count="1">
          <reference field="4294967294" count="1" selected="0">
            <x v="1"/>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11" columnCount="2" cacheId="113">
        <x15:pivotRow count="2">
          <x15:c>
            <x15:v>12633261.720000001</x15:v>
            <x15:x in="0"/>
          </x15:c>
          <x15:c>
            <x15:v>12797762.92</x15:v>
            <x15:x in="0"/>
          </x15:c>
        </x15:pivotRow>
        <x15:pivotRow count="2">
          <x15:c>
            <x15:v>12892721.279999999</x15:v>
            <x15:x in="0"/>
          </x15:c>
          <x15:c>
            <x15:v>12902908.67</x15:v>
            <x15:x in="0"/>
          </x15:c>
        </x15:pivotRow>
        <x15:pivotRow count="2">
          <x15:c>
            <x15:v>12756156.01</x15:v>
            <x15:x in="0"/>
          </x15:c>
          <x15:c>
            <x15:v>13017695.41</x15:v>
            <x15:x in="0"/>
          </x15:c>
        </x15:pivotRow>
        <x15:pivotRow count="2">
          <x15:c>
            <x15:v>12843097.550000001</x15:v>
            <x15:x in="0"/>
          </x15:c>
          <x15:c>
            <x15:v>12872864.24</x15:v>
            <x15:x in="0"/>
          </x15:c>
        </x15:pivotRow>
        <x15:pivotRow count="2">
          <x15:c>
            <x15:v>12854098.359999999</x15:v>
            <x15:x in="0"/>
          </x15:c>
          <x15:c>
            <x15:v>12646766.76</x15:v>
            <x15:x in="0"/>
          </x15:c>
        </x15:pivotRow>
        <x15:pivotRow count="2">
          <x15:c>
            <x15:v>12689924.32</x15:v>
            <x15:x in="0"/>
          </x15:c>
          <x15:c>
            <x15:v>12750037.57</x15:v>
            <x15:x in="0"/>
          </x15:c>
        </x15:pivotRow>
        <x15:pivotRow count="2">
          <x15:c>
            <x15:v>12448040.279999999</x15:v>
            <x15:x in="0"/>
          </x15:c>
          <x15:c>
            <x15:v>12611586.08</x15:v>
            <x15:x in="0"/>
          </x15:c>
        </x15:pivotRow>
        <x15:pivotRow count="2">
          <x15:c>
            <x15:v>12698423.779999999</x15:v>
            <x15:x in="0"/>
          </x15:c>
          <x15:c>
            <x15:v>12479284.529999999</x15:v>
            <x15:x in="0"/>
          </x15:c>
        </x15:pivotRow>
        <x15:pivotRow count="2">
          <x15:c>
            <x15:v>12603220.720000001</x15:v>
            <x15:x in="0"/>
          </x15:c>
          <x15:c>
            <x15:v>12354731.539999999</x15:v>
            <x15:x in="0"/>
          </x15:c>
        </x15:pivotRow>
        <x15:pivotRow count="2">
          <x15:c>
            <x15:v>13184442.390000001</x15:v>
            <x15:x in="0"/>
          </x15:c>
          <x15:c>
            <x15:v>12851631.5</x15:v>
            <x15:x in="0"/>
          </x15:c>
        </x15:pivotRow>
        <x15:pivotRow count="2">
          <x15:c>
            <x15:v>127603386.41</x15:v>
            <x15:x in="0"/>
          </x15:c>
          <x15:c>
            <x15:v>127285269.22</x15:v>
            <x15:x in="0"/>
          </x15:c>
        </x15:pivotRow>
      </x15:pivotTableData>
    </ext>
    <ext xmlns:x15="http://schemas.microsoft.com/office/spreadsheetml/2010/11/main" uri="{E67621CE-5B39-4880-91FE-76760E9C1902}">
      <x15:pivotTableUISettings>
        <x15:activeTabTopLevelEntity name="[Sheet1]"/>
      </x15:pivotTableUISettings>
    </ext>
  </extLst>
</pivotTableDefinition>
</file>

<file path=xl/pivotTables/pivotTable8.xml><?xml version="1.0" encoding="utf-8"?>
<pivotTableDefinition xmlns="http://schemas.openxmlformats.org/spreadsheetml/2006/main" name="PivotChartTable21" cacheId="304"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9">
  <location ref="A1:C8" firstHeaderRow="0" firstDataRow="1" firstDataCol="1"/>
  <pivotFields count="4">
    <pivotField dataField="1" showAll="0"/>
    <pivotField dataField="1" showAll="0"/>
    <pivotField axis="axisRow" allDrilled="1" showAll="0" dataSourceSort="1" defaultAttributeDrillState="1">
      <items count="7">
        <item x="0"/>
        <item x="1"/>
        <item x="2"/>
        <item x="3"/>
        <item x="4"/>
        <item x="5"/>
        <item t="default"/>
      </items>
    </pivotField>
    <pivotField allDrilled="1" showAll="0" dataSourceSort="1" defaultAttributeDrillState="1"/>
  </pivotFields>
  <rowFields count="1">
    <field x="2"/>
  </rowFields>
  <rowItems count="7">
    <i>
      <x/>
    </i>
    <i>
      <x v="1"/>
    </i>
    <i>
      <x v="2"/>
    </i>
    <i>
      <x v="3"/>
    </i>
    <i>
      <x v="4"/>
    </i>
    <i>
      <x v="5"/>
    </i>
    <i t="grand">
      <x/>
    </i>
  </rowItems>
  <colFields count="1">
    <field x="-2"/>
  </colFields>
  <colItems count="2">
    <i>
      <x/>
    </i>
    <i i="1">
      <x v="1"/>
    </i>
  </colItems>
  <dataFields count="2">
    <dataField fld="0" subtotal="count" baseField="0" baseItem="0"/>
    <dataField fld="1" subtotal="count" baseField="0" baseItem="0"/>
  </dataFields>
  <chartFormats count="16">
    <chartFormat chart="2" format="10" series="1">
      <pivotArea type="data" outline="0" fieldPosition="0">
        <references count="1">
          <reference field="4294967294" count="1" selected="0">
            <x v="0"/>
          </reference>
        </references>
      </pivotArea>
    </chartFormat>
    <chartFormat chart="2" format="11" series="1">
      <pivotArea type="data" outline="0" fieldPosition="0">
        <references count="1">
          <reference field="4294967294" count="1" selected="0">
            <x v="1"/>
          </reference>
        </references>
      </pivotArea>
    </chartFormat>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0"/>
          </reference>
        </references>
      </pivotArea>
    </chartFormat>
    <chartFormat chart="3" format="15" series="1">
      <pivotArea type="data" outline="0" fieldPosition="0">
        <references count="1">
          <reference field="4294967294" count="1" selected="0">
            <x v="1"/>
          </reference>
        </references>
      </pivotArea>
    </chartFormat>
    <chartFormat chart="4" format="16" series="1">
      <pivotArea type="data" outline="0" fieldPosition="0">
        <references count="1">
          <reference field="4294967294" count="1" selected="0">
            <x v="0"/>
          </reference>
        </references>
      </pivotArea>
    </chartFormat>
    <chartFormat chart="4" format="17" series="1">
      <pivotArea type="data" outline="0" fieldPosition="0">
        <references count="1">
          <reference field="4294967294" count="1" selected="0">
            <x v="1"/>
          </reference>
        </references>
      </pivotArea>
    </chartFormat>
    <chartFormat chart="5" format="18" series="1">
      <pivotArea type="data" outline="0" fieldPosition="0">
        <references count="1">
          <reference field="4294967294" count="1" selected="0">
            <x v="0"/>
          </reference>
        </references>
      </pivotArea>
    </chartFormat>
    <chartFormat chart="5" format="19" series="1">
      <pivotArea type="data" outline="0" fieldPosition="0">
        <references count="1">
          <reference field="4294967294" count="1" selected="0">
            <x v="1"/>
          </reference>
        </references>
      </pivotArea>
    </chartFormat>
    <chartFormat chart="6" format="24" series="1">
      <pivotArea type="data" outline="0" fieldPosition="0">
        <references count="1">
          <reference field="4294967294" count="1" selected="0">
            <x v="0"/>
          </reference>
        </references>
      </pivotArea>
    </chartFormat>
    <chartFormat chart="6" format="25" series="1">
      <pivotArea type="data" outline="0" fieldPosition="0">
        <references count="1">
          <reference field="4294967294" count="1" selected="0">
            <x v="1"/>
          </reference>
        </references>
      </pivotArea>
    </chartFormat>
    <chartFormat chart="7" format="26" series="1">
      <pivotArea type="data" outline="0" fieldPosition="0">
        <references count="1">
          <reference field="4294967294" count="1" selected="0">
            <x v="0"/>
          </reference>
        </references>
      </pivotArea>
    </chartFormat>
    <chartFormat chart="7" format="27" series="1">
      <pivotArea type="data" outline="0" fieldPosition="0">
        <references count="1">
          <reference field="4294967294" count="1" selected="0">
            <x v="1"/>
          </reference>
        </references>
      </pivotArea>
    </chartFormat>
    <chartFormat chart="8" format="28" series="1">
      <pivotArea type="data" outline="0" fieldPosition="0">
        <references count="1">
          <reference field="4294967294" count="1" selected="0">
            <x v="0"/>
          </reference>
        </references>
      </pivotArea>
    </chartFormat>
    <chartFormat chart="8" format="29" series="1">
      <pivotArea type="data" outline="0" fieldPosition="0">
        <references count="1">
          <reference field="4294967294" count="1" selected="0">
            <x v="1"/>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 columnCount="2" cacheId="117">
        <x15:pivotRow count="2">
          <x15:c>
            <x15:v>21418348.489999998</x15:v>
            <x15:x in="0"/>
          </x15:c>
          <x15:c>
            <x15:v>21493121.300000001</x15:v>
            <x15:x in="0"/>
          </x15:c>
        </x15:pivotRow>
        <x15:pivotRow count="2">
          <x15:c>
            <x15:v>21263152.260000002</x15:v>
            <x15:x in="0"/>
          </x15:c>
          <x15:c>
            <x15:v>21324063.93</x15:v>
            <x15:x in="0"/>
          </x15:c>
        </x15:pivotRow>
        <x15:pivotRow count="2">
          <x15:c>
            <x15:v>21526010.93</x15:v>
            <x15:x in="0"/>
          </x15:c>
          <x15:c>
            <x15:v>21171100.239999998</x15:v>
            <x15:x in="0"/>
          </x15:c>
        </x15:pivotRow>
        <x15:pivotRow count="2">
          <x15:c>
            <x15:v>21296707.07</x15:v>
            <x15:x in="0"/>
          </x15:c>
          <x15:c>
            <x15:v>21542743.34</x15:v>
            <x15:x in="0"/>
          </x15:c>
        </x15:pivotRow>
        <x15:pivotRow count="2">
          <x15:c>
            <x15:v>20920840.210000001</x15:v>
            <x15:x in="0"/>
          </x15:c>
          <x15:c>
            <x15:v>20756291.510000002</x15:v>
            <x15:x in="0"/>
          </x15:c>
        </x15:pivotRow>
        <x15:pivotRow count="2">
          <x15:c>
            <x15:v>21178327.449999999</x15:v>
            <x15:x in="0"/>
          </x15:c>
          <x15:c>
            <x15:v>20997948.899999999</x15:v>
            <x15:x in="0"/>
          </x15:c>
        </x15:pivotRow>
        <x15:pivotRow count="2">
          <x15:c>
            <x15:v>127603386.41</x15:v>
            <x15:x in="0"/>
          </x15:c>
          <x15:c>
            <x15:v>127285269.22</x15:v>
            <x15:x in="0"/>
          </x15:c>
        </x15:pivotRow>
      </x15:pivotTableData>
    </ext>
    <ext xmlns:x15="http://schemas.microsoft.com/office/spreadsheetml/2010/11/main" uri="{E67621CE-5B39-4880-91FE-76760E9C1902}">
      <x15:pivotTableUISettings>
        <x15:activeTabTopLevelEntity name="[Sheet1]"/>
      </x15:pivotTableUISettings>
    </ext>
  </extLst>
</pivotTableDefinition>
</file>

<file path=xl/pivotTables/pivotTable9.xml><?xml version="1.0" encoding="utf-8"?>
<pivotTableDefinition xmlns="http://schemas.openxmlformats.org/spreadsheetml/2006/main" name="PivotChartTable22" cacheId="307"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9">
  <location ref="A1:C8" firstHeaderRow="0" firstDataRow="1" firstDataCol="1"/>
  <pivotFields count="4">
    <pivotField dataField="1" showAll="0"/>
    <pivotField dataField="1" showAll="0"/>
    <pivotField axis="axisRow" allDrilled="1" showAll="0" dataSourceSort="1" defaultAttributeDrillState="1">
      <items count="7">
        <item x="0"/>
        <item x="1"/>
        <item x="2"/>
        <item x="3"/>
        <item x="4"/>
        <item x="5"/>
        <item t="default"/>
      </items>
    </pivotField>
    <pivotField allDrilled="1" showAll="0" dataSourceSort="1" defaultAttributeDrillState="1"/>
  </pivotFields>
  <rowFields count="1">
    <field x="2"/>
  </rowFields>
  <rowItems count="7">
    <i>
      <x/>
    </i>
    <i>
      <x v="1"/>
    </i>
    <i>
      <x v="2"/>
    </i>
    <i>
      <x v="3"/>
    </i>
    <i>
      <x v="4"/>
    </i>
    <i>
      <x v="5"/>
    </i>
    <i t="grand">
      <x/>
    </i>
  </rowItems>
  <colFields count="1">
    <field x="-2"/>
  </colFields>
  <colItems count="2">
    <i>
      <x/>
    </i>
    <i i="1">
      <x v="1"/>
    </i>
  </colItems>
  <dataFields count="2">
    <dataField fld="0" subtotal="count" baseField="0" baseItem="0"/>
    <dataField fld="1" subtotal="count" baseField="0" baseItem="0"/>
  </dataFields>
  <chartFormats count="12">
    <chartFormat chart="2" format="10" series="1">
      <pivotArea type="data" outline="0" fieldPosition="0">
        <references count="1">
          <reference field="4294967294" count="1" selected="0">
            <x v="0"/>
          </reference>
        </references>
      </pivotArea>
    </chartFormat>
    <chartFormat chart="2" format="11" series="1">
      <pivotArea type="data" outline="0" fieldPosition="0">
        <references count="1">
          <reference field="4294967294" count="1" selected="0">
            <x v="1"/>
          </reference>
        </references>
      </pivotArea>
    </chartFormat>
    <chartFormat chart="0" format="12" series="1">
      <pivotArea type="data" outline="0" fieldPosition="0">
        <references count="1">
          <reference field="4294967294" count="1" selected="0">
            <x v="0"/>
          </reference>
        </references>
      </pivotArea>
    </chartFormat>
    <chartFormat chart="0" format="13"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0"/>
          </reference>
        </references>
      </pivotArea>
    </chartFormat>
    <chartFormat chart="3" format="15" series="1">
      <pivotArea type="data" outline="0" fieldPosition="0">
        <references count="1">
          <reference field="4294967294" count="1" selected="0">
            <x v="1"/>
          </reference>
        </references>
      </pivotArea>
    </chartFormat>
    <chartFormat chart="4" format="18" series="1">
      <pivotArea type="data" outline="0" fieldPosition="0">
        <references count="1">
          <reference field="4294967294" count="1" selected="0">
            <x v="0"/>
          </reference>
        </references>
      </pivotArea>
    </chartFormat>
    <chartFormat chart="4" format="19" series="1">
      <pivotArea type="data" outline="0" fieldPosition="0">
        <references count="1">
          <reference field="4294967294" count="1" selected="0">
            <x v="1"/>
          </reference>
        </references>
      </pivotArea>
    </chartFormat>
    <chartFormat chart="7" format="20" series="1">
      <pivotArea type="data" outline="0" fieldPosition="0">
        <references count="1">
          <reference field="4294967294" count="1" selected="0">
            <x v="0"/>
          </reference>
        </references>
      </pivotArea>
    </chartFormat>
    <chartFormat chart="7" format="21" series="1">
      <pivotArea type="data" outline="0" fieldPosition="0">
        <references count="1">
          <reference field="4294967294" count="1" selected="0">
            <x v="1"/>
          </reference>
        </references>
      </pivotArea>
    </chartFormat>
    <chartFormat chart="8" format="22" series="1">
      <pivotArea type="data" outline="0" fieldPosition="0">
        <references count="1">
          <reference field="4294967294" count="1" selected="0">
            <x v="0"/>
          </reference>
        </references>
      </pivotArea>
    </chartFormat>
    <chartFormat chart="8" format="23" series="1">
      <pivotArea type="data" outline="0" fieldPosition="0">
        <references count="1">
          <reference field="4294967294" count="1" selected="0">
            <x v="1"/>
          </reference>
        </references>
      </pivotArea>
    </chartFormat>
  </chartFormats>
  <pivotHierarchies count="42">
    <pivotHierarchy dragToData="1"/>
    <pivotHierarchy dragToData="1"/>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 columnCount="2" cacheId="121">
        <x15:pivotRow count="2">
          <x15:c>
            <x15:v>21424335.620000001</x15:v>
            <x15:x in="0"/>
          </x15:c>
          <x15:c>
            <x15:v>21283096.850000001</x15:v>
            <x15:x in="0"/>
          </x15:c>
        </x15:pivotRow>
        <x15:pivotRow count="2">
          <x15:c>
            <x15:v>20987844.960000001</x15:v>
            <x15:x in="0"/>
          </x15:c>
          <x15:c>
            <x15:v>20878594.050000001</x15:v>
            <x15:x in="0"/>
          </x15:c>
        </x15:pivotRow>
        <x15:pivotRow count="2">
          <x15:c>
            <x15:v>21449472.559999999</x15:v>
            <x15:x in="0"/>
          </x15:c>
          <x15:c>
            <x15:v>21075315.609999999</x15:v>
            <x15:x in="0"/>
          </x15:c>
        </x15:pivotRow>
        <x15:pivotRow count="2">
          <x15:c>
            <x15:v>21581841.32</x15:v>
            <x15:x in="0"/>
          </x15:c>
          <x15:c>
            <x15:v>21252013.870000001</x15:v>
            <x15:x in="0"/>
          </x15:c>
        </x15:pivotRow>
        <x15:pivotRow count="2">
          <x15:c>
            <x15:v>20734169.120000001</x15:v>
            <x15:x in="0"/>
          </x15:c>
          <x15:c>
            <x15:v>21631343.600000001</x15:v>
            <x15:x in="0"/>
          </x15:c>
        </x15:pivotRow>
        <x15:pivotRow count="2">
          <x15:c>
            <x15:v>21425722.829999998</x15:v>
            <x15:x in="0"/>
          </x15:c>
          <x15:c>
            <x15:v>21164905.239999998</x15:v>
            <x15:x in="0"/>
          </x15:c>
        </x15:pivotRow>
        <x15:pivotRow count="2">
          <x15:c>
            <x15:v>127603386.41</x15:v>
            <x15:x in="0"/>
          </x15:c>
          <x15:c>
            <x15:v>127285269.22</x15:v>
            <x15:x in="0"/>
          </x15:c>
        </x15:pivotRow>
      </x15:pivotTableData>
    </ext>
    <ext xmlns:x15="http://schemas.microsoft.com/office/spreadsheetml/2010/11/main" uri="{E67621CE-5B39-4880-91FE-76760E9C1902}">
      <x15:pivotTableUISettings>
        <x15:activeTabTopLevelEntity name="[Sheet1]"/>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y_of_Week1" sourceName="[Calendar].[Day of Week]">
  <data>
    <olap pivotCacheId="123">
      <levels count="2">
        <level uniqueName="[Calendar].[Day of Week].[(All)]" sourceCaption="(All)" count="0"/>
        <level uniqueName="[Calendar].[Day of Week].[Day of Week]" sourceCaption="Day of Week" count="7">
          <ranges>
            <range startItem="0">
              <i n="[Calendar].[Day of Week].&amp;[Friday]" c="Friday"/>
              <i n="[Calendar].[Day of Week].&amp;[Monday]" c="Monday"/>
              <i n="[Calendar].[Day of Week].&amp;[Saturday]" c="Saturday"/>
              <i n="[Calendar].[Day of Week].&amp;[Sunday]" c="Sunday"/>
              <i n="[Calendar].[Day of Week].&amp;[Thursday]" c="Thursday"/>
              <i n="[Calendar].[Day of Week].&amp;[Tuesday]" c="Tuesday"/>
              <i n="[Calendar].[Day of Week].&amp;[Wednesday]" c="Wednesday"/>
            </range>
          </ranges>
        </level>
      </levels>
      <selections count="1">
        <selection n="[Calendar].[Day of Week].[All]"/>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Month1" sourceName="[Calendar].[Month]">
  <pivotTables>
    <pivotTable tabId="3" name="PivotTable1"/>
    <pivotTable tabId="3" name="PivotTable2"/>
    <pivotTable tabId="3" name="PivotTable3"/>
    <pivotTable tabId="3" name="PivotTable4"/>
    <pivotTable tabId="3" name="PivotTable5"/>
    <pivotTable tabId="3" name="PivotTable6"/>
    <pivotTable tabId="3" name="PivotTable7"/>
  </pivotTables>
  <data>
    <olap pivotCacheId="123">
      <levels count="2">
        <level uniqueName="[Calendar].[Month].[(All)]" sourceCaption="(All)" count="0"/>
        <level uniqueName="[Calendar].[Month].[Month]" sourceCaption="Month" count="12">
          <ranges>
            <range startItem="0">
              <i n="[Calendar].[Month].&amp;[April]" c="April"/>
              <i n="[Calendar].[Month].&amp;[August]" c="August"/>
              <i n="[Calendar].[Month].&amp;[December]" c="December"/>
              <i n="[Calendar].[Month].&amp;[February]" c="February"/>
              <i n="[Calendar].[Month].&amp;[January]" c="January"/>
              <i n="[Calendar].[Month].&amp;[July]" c="July"/>
              <i n="[Calendar].[Month].&amp;[June]" c="June"/>
              <i n="[Calendar].[Month].&amp;[March]" c="March"/>
              <i n="[Calendar].[Month].&amp;[May]" c="May"/>
              <i n="[Calendar].[Month].&amp;[November]" c="November"/>
              <i n="[Calendar].[Month].&amp;[October]" c="October"/>
              <i n="[Calendar].[Month].&amp;[September]" c="September"/>
            </range>
          </ranges>
        </level>
      </levels>
      <selections count="1">
        <selection n="[Calendar].[Month].[All]"/>
      </selections>
    </olap>
  </data>
  <extLst>
    <x:ext xmlns:x15="http://schemas.microsoft.com/office/spreadsheetml/2010/11/main" uri="{03082B11-2C62-411c-B77F-237D8FCFBE4C}">
      <x15:slicerCachePivotTables>
        <pivotTable tabId="4294967295" name="PivotChartTable2"/>
        <pivotTable tabId="4294967295" name="PivotChartTable3"/>
        <pivotTable tabId="4294967295" name="PivotChartTable17"/>
        <pivotTable tabId="4294967295" name="PivotChartTable18"/>
        <pivotTable tabId="4294967295" name="PivotChartTable19"/>
        <pivotTable tabId="4294967295" name="PivotChartTable20"/>
        <pivotTable tabId="4294967295" name="PivotChartTable21"/>
        <pivotTable tabId="4294967295" name="PivotChartTable2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Week_Number1" sourceName="[Calendar].[Week Number]">
  <data>
    <olap pivotCacheId="123">
      <levels count="2">
        <level uniqueName="[Calendar].[Week Number].[(All)]" sourceCaption="(All)" count="0"/>
        <level uniqueName="[Calendar].[Week Number].[Week Number]" sourceCaption="Week Number" count="53">
          <ranges>
            <range startItem="0">
              <i n="[Calendar].[Week Number].&amp;[1]" c="1"/>
              <i n="[Calendar].[Week Number].&amp;[2]" c="2"/>
              <i n="[Calendar].[Week Number].&amp;[3]" c="3"/>
              <i n="[Calendar].[Week Number].&amp;[4]" c="4"/>
              <i n="[Calendar].[Week Number].&amp;[5]" c="5"/>
              <i n="[Calendar].[Week Number].&amp;[6]" c="6"/>
              <i n="[Calendar].[Week Number].&amp;[7]" c="7"/>
              <i n="[Calendar].[Week Number].&amp;[8]" c="8"/>
              <i n="[Calendar].[Week Number].&amp;[9]" c="9"/>
              <i n="[Calendar].[Week Number].&amp;[10]" c="10"/>
              <i n="[Calendar].[Week Number].&amp;[11]" c="11"/>
              <i n="[Calendar].[Week Number].&amp;[12]" c="12"/>
              <i n="[Calendar].[Week Number].&amp;[13]" c="13"/>
              <i n="[Calendar].[Week Number].&amp;[14]" c="14"/>
              <i n="[Calendar].[Week Number].&amp;[15]" c="15"/>
              <i n="[Calendar].[Week Number].&amp;[16]" c="16"/>
              <i n="[Calendar].[Week Number].&amp;[17]" c="17"/>
              <i n="[Calendar].[Week Number].&amp;[18]" c="18"/>
              <i n="[Calendar].[Week Number].&amp;[19]" c="19"/>
              <i n="[Calendar].[Week Number].&amp;[20]" c="20"/>
              <i n="[Calendar].[Week Number].&amp;[21]" c="21"/>
              <i n="[Calendar].[Week Number].&amp;[22]" c="22"/>
              <i n="[Calendar].[Week Number].&amp;[23]" c="23"/>
              <i n="[Calendar].[Week Number].&amp;[24]" c="24"/>
              <i n="[Calendar].[Week Number].&amp;[25]" c="25"/>
              <i n="[Calendar].[Week Number].&amp;[26]" c="26"/>
              <i n="[Calendar].[Week Number].&amp;[27]" c="27"/>
              <i n="[Calendar].[Week Number].&amp;[28]" c="28"/>
              <i n="[Calendar].[Week Number].&amp;[29]" c="29"/>
              <i n="[Calendar].[Week Number].&amp;[30]" c="30"/>
              <i n="[Calendar].[Week Number].&amp;[31]" c="31"/>
              <i n="[Calendar].[Week Number].&amp;[32]" c="32"/>
              <i n="[Calendar].[Week Number].&amp;[33]" c="33"/>
              <i n="[Calendar].[Week Number].&amp;[34]" c="34"/>
              <i n="[Calendar].[Week Number].&amp;[35]" c="35"/>
              <i n="[Calendar].[Week Number].&amp;[36]" c="36"/>
              <i n="[Calendar].[Week Number].&amp;[37]" c="37"/>
              <i n="[Calendar].[Week Number].&amp;[38]" c="38"/>
              <i n="[Calendar].[Week Number].&amp;[39]" c="39"/>
              <i n="[Calendar].[Week Number].&amp;[40]" c="40"/>
              <i n="[Calendar].[Week Number].&amp;[41]" c="41"/>
              <i n="[Calendar].[Week Number].&amp;[42]" c="42"/>
              <i n="[Calendar].[Week Number].&amp;[43]" c="43"/>
              <i n="[Calendar].[Week Number].&amp;[44]" c="44"/>
              <i n="[Calendar].[Week Number].&amp;[45]" c="45"/>
              <i n="[Calendar].[Week Number].&amp;[46]" c="46"/>
              <i n="[Calendar].[Week Number].&amp;[47]" c="47"/>
              <i n="[Calendar].[Week Number].&amp;[48]" c="48"/>
              <i n="[Calendar].[Week Number].&amp;[49]" c="49"/>
              <i n="[Calendar].[Week Number].&amp;[50]" c="50" nd="1"/>
              <i n="[Calendar].[Week Number].&amp;[51]" c="51" nd="1"/>
              <i n="[Calendar].[Week Number].&amp;[52]" c="52" nd="1"/>
              <i n="[Calendar].[Week Number].&amp;[53]" c="53" nd="1"/>
            </range>
          </ranges>
        </level>
      </levels>
      <selections count="1">
        <selection n="[Calendar].[Week Number].[All]"/>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Bank_Name" sourceName="[Sheet1].[Bank Name]">
  <pivotTables>
    <pivotTable tabId="3" name="PivotTable1"/>
    <pivotTable tabId="3" name="PivotTable2"/>
    <pivotTable tabId="3" name="PivotTable3"/>
    <pivotTable tabId="3" name="PivotTable4"/>
    <pivotTable tabId="3" name="PivotTable5"/>
    <pivotTable tabId="3" name="PivotTable6"/>
    <pivotTable tabId="3" name="PivotTable7"/>
  </pivotTables>
  <data>
    <olap pivotCacheId="123">
      <levels count="2">
        <level uniqueName="[Sheet1].[Bank Name].[(All)]" sourceCaption="(All)" count="0"/>
        <level uniqueName="[Sheet1].[Bank Name].[Bank Name]" sourceCaption="Bank Name" count="6">
          <ranges>
            <range startItem="0">
              <i n="[Sheet1].[Bank Name].&amp;[Axis Bank]" c="Axis Bank"/>
              <i n="[Sheet1].[Bank Name].&amp;[HDFC Bank]" c="HDFC Bank"/>
              <i n="[Sheet1].[Bank Name].&amp;[ICICI Bank]" c="ICICI Bank"/>
              <i n="[Sheet1].[Bank Name].&amp;[Kotak Mahindra Bank]" c="Kotak Mahindra Bank"/>
              <i n="[Sheet1].[Bank Name].&amp;[Punjab National Bank]" c="Punjab National Bank"/>
              <i n="[Sheet1].[Bank Name].&amp;[State Bank of India]" c="State Bank of India"/>
            </range>
          </ranges>
        </level>
      </levels>
      <selections count="1">
        <selection n="[Sheet1].[Bank Name].[All]"/>
      </selections>
    </olap>
  </data>
  <extLst>
    <x:ext xmlns:x15="http://schemas.microsoft.com/office/spreadsheetml/2010/11/main" uri="{03082B11-2C62-411c-B77F-237D8FCFBE4C}">
      <x15:slicerCachePivotTables>
        <pivotTable tabId="4294967295" name="PivotChartTable2"/>
        <pivotTable tabId="4294967295" name="PivotChartTable6"/>
        <pivotTable tabId="4294967295" name="PivotChartTable3"/>
        <pivotTable tabId="4294967295" name="PivotChartTable22"/>
        <pivotTable tabId="4294967295" name="PivotChartTable21"/>
        <pivotTable tabId="4294967295" name="PivotChartTable20"/>
        <pivotTable tabId="4294967295" name="PivotChartTable19"/>
        <pivotTable tabId="4294967295" name="PivotChartTable18"/>
        <pivotTable tabId="4294967295" name="PivotChartTable17"/>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Branch" sourceName="[Sheet1].[Branch]">
  <pivotTables>
    <pivotTable tabId="3" name="PivotTable1"/>
    <pivotTable tabId="3" name="PivotTable2"/>
    <pivotTable tabId="3" name="PivotTable3"/>
    <pivotTable tabId="3" name="PivotTable4"/>
    <pivotTable tabId="3" name="PivotTable5"/>
    <pivotTable tabId="3" name="PivotTable6"/>
    <pivotTable tabId="3" name="PivotTable7"/>
  </pivotTables>
  <data>
    <olap pivotCacheId="123">
      <levels count="2">
        <level uniqueName="[Sheet1].[Branch].[(All)]" sourceCaption="(All)" count="0"/>
        <level uniqueName="[Sheet1].[Branch].[Branch]" sourceCaption="Branch" count="6">
          <ranges>
            <range startItem="0">
              <i n="[Sheet1].[Branch].&amp;[City Center Branch]" c="City Center Branch"/>
              <i n="[Sheet1].[Branch].&amp;[Downtown Branch]" c="Downtown Branch"/>
              <i n="[Sheet1].[Branch].&amp;[East Branch]" c="East Branch"/>
              <i n="[Sheet1].[Branch].&amp;[Main Branch]" c="Main Branch"/>
              <i n="[Sheet1].[Branch].&amp;[North Branch]" c="North Branch"/>
              <i n="[Sheet1].[Branch].&amp;[Suburban Branch]" c="Suburban Branch"/>
            </range>
          </ranges>
        </level>
      </levels>
      <selections count="1">
        <selection n="[Sheet1].[Branch].[All]"/>
      </selections>
    </olap>
  </data>
  <extLst>
    <x:ext xmlns:x15="http://schemas.microsoft.com/office/spreadsheetml/2010/11/main" uri="{03082B11-2C62-411c-B77F-237D8FCFBE4C}">
      <x15:slicerCachePivotTables>
        <pivotTable tabId="4294967295" name="PivotChartTable2"/>
        <pivotTable tabId="4294967295" name="PivotChartTable6"/>
        <pivotTable tabId="4294967295" name="PivotChartTable3"/>
        <pivotTable tabId="4294967295" name="PivotChartTable22"/>
        <pivotTable tabId="4294967295" name="PivotChartTable21"/>
        <pivotTable tabId="4294967295" name="PivotChartTable20"/>
        <pivotTable tabId="4294967295" name="PivotChartTable19"/>
        <pivotTable tabId="4294967295" name="PivotChartTable18"/>
        <pivotTable tabId="4294967295" name="PivotChartTable17"/>
      </x15:slicerCachePivotTables>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Transaction_Method" sourceName="[Sheet1].[Transaction Method]">
  <pivotTables>
    <pivotTable tabId="3" name="PivotTable1"/>
    <pivotTable tabId="3" name="PivotTable2"/>
    <pivotTable tabId="3" name="PivotTable3"/>
    <pivotTable tabId="3" name="PivotTable4"/>
    <pivotTable tabId="3" name="PivotTable5"/>
    <pivotTable tabId="3" name="PivotTable6"/>
    <pivotTable tabId="3" name="PivotTable7"/>
  </pivotTables>
  <data>
    <olap pivotCacheId="123">
      <levels count="2">
        <level uniqueName="[Sheet1].[Transaction Method].[(All)]" sourceCaption="(All)" count="0"/>
        <level uniqueName="[Sheet1].[Transaction Method].[Transaction Method]" sourceCaption="Transaction Method" count="3">
          <ranges>
            <range startItem="0">
              <i n="[Sheet1].[Transaction Method].&amp;[Bank Transfer]" c="Bank Transfer"/>
              <i n="[Sheet1].[Transaction Method].&amp;[Credit Card]" c="Credit Card"/>
              <i n="[Sheet1].[Transaction Method].&amp;[Debit Card]" c="Debit Card"/>
            </range>
          </ranges>
        </level>
      </levels>
      <selections count="1">
        <selection n="[Sheet1].[Transaction Method].[All]"/>
      </selections>
    </olap>
  </data>
  <extLst>
    <x:ext xmlns:x15="http://schemas.microsoft.com/office/spreadsheetml/2010/11/main" uri="{03082B11-2C62-411c-B77F-237D8FCFBE4C}">
      <x15:slicerCachePivotTables>
        <pivotTable tabId="4294967295" name="PivotChartTable22"/>
        <pivotTable tabId="4294967295" name="PivotChartTable2"/>
        <pivotTable tabId="4294967295" name="PivotChartTable21"/>
        <pivotTable tabId="4294967295" name="PivotChartTable20"/>
        <pivotTable tabId="4294967295" name="PivotChartTable19"/>
        <pivotTable tabId="4294967295" name="PivotChartTable18"/>
        <pivotTable tabId="4294967295" name="PivotChartTable6"/>
        <pivotTable tabId="4294967295" name="PivotChartTable3"/>
        <pivotTable tabId="4294967295" name="PivotChartTable17"/>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ay of Week 1" cache="Slicer_Day_of_Week1" caption="Day of Week" level="1" style="SlicerStyleDark6" rowHeight="241300"/>
  <slicer name="Month 1" cache="Slicer_Month1" caption="Month" level="1" style="SlicerStyleDark6" rowHeight="241300"/>
  <slicer name="Week Number 1" cache="Slicer_Week_Number1" caption="Week Number" startItem="22" level="1" style="SlicerStyleDark6" rowHeight="241300"/>
  <slicer name="Bank Name 1" cache="Slicer_Bank_Name" caption="Bank Name" level="1" style="SlicerStyleDark6" rowHeight="241300"/>
  <slicer name="Branch 1" cache="Slicer_Branch" caption="Branch" level="1" style="SlicerStyleDark6" rowHeight="241300"/>
  <slicer name="Transaction Method" cache="Slicer_Transaction_Method" caption="Transaction Method" level="1" style="SlicerStyleDark6"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12.xml"/><Relationship Id="rId7" Type="http://schemas.openxmlformats.org/officeDocument/2006/relationships/pivotTable" Target="../pivotTables/pivotTable16.xml"/><Relationship Id="rId2" Type="http://schemas.openxmlformats.org/officeDocument/2006/relationships/pivotTable" Target="../pivotTables/pivotTable11.xml"/><Relationship Id="rId1" Type="http://schemas.openxmlformats.org/officeDocument/2006/relationships/pivotTable" Target="../pivotTables/pivotTable10.xml"/><Relationship Id="rId6" Type="http://schemas.openxmlformats.org/officeDocument/2006/relationships/pivotTable" Target="../pivotTables/pivotTable15.xml"/><Relationship Id="rId5" Type="http://schemas.openxmlformats.org/officeDocument/2006/relationships/pivotTable" Target="../pivotTables/pivotTable14.xml"/><Relationship Id="rId4" Type="http://schemas.openxmlformats.org/officeDocument/2006/relationships/pivotTable" Target="../pivotTables/pivotTable13.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N3:Q30"/>
  <sheetViews>
    <sheetView topLeftCell="H13" workbookViewId="0">
      <selection activeCell="O29" sqref="O29"/>
      <pivotSelection pane="bottomRight" showHeader="1" extendable="1" activeRow="28" activeCol="14" previousRow="28" previousCol="14" click="1" r:id="rId5">
        <pivotArea dataOnly="0" outline="0" axis="axisValues" fieldPosition="0"/>
      </pivotSelection>
    </sheetView>
  </sheetViews>
  <sheetFormatPr defaultRowHeight="15" x14ac:dyDescent="0.25"/>
  <cols>
    <col min="14" max="14" width="20.7109375" customWidth="1"/>
    <col min="15" max="15" width="22.42578125" bestFit="1" customWidth="1"/>
    <col min="17" max="17" width="16" bestFit="1" customWidth="1"/>
  </cols>
  <sheetData>
    <row r="3" spans="14:17" x14ac:dyDescent="0.25">
      <c r="N3" t="s">
        <v>0</v>
      </c>
    </row>
    <row r="4" spans="14:17" x14ac:dyDescent="0.25">
      <c r="N4" s="2">
        <v>127603386.41</v>
      </c>
      <c r="O4" s="4">
        <f>GETPIVOTDATA("[Measures].[Total Credit Amount]",$N$3)</f>
        <v>127603386.41</v>
      </c>
    </row>
    <row r="6" spans="14:17" x14ac:dyDescent="0.25">
      <c r="N6" t="s">
        <v>1</v>
      </c>
    </row>
    <row r="7" spans="14:17" x14ac:dyDescent="0.25">
      <c r="N7" s="2">
        <v>127285269.22</v>
      </c>
      <c r="O7" s="4">
        <f>GETPIVOTDATA("[Measures].[Total Debit Amount]",$N$6)</f>
        <v>127285269.22</v>
      </c>
    </row>
    <row r="8" spans="14:17" x14ac:dyDescent="0.25">
      <c r="Q8" s="4">
        <f>O4+O7</f>
        <v>254888655.63</v>
      </c>
    </row>
    <row r="9" spans="14:17" x14ac:dyDescent="0.25">
      <c r="N9" t="s">
        <v>2</v>
      </c>
    </row>
    <row r="10" spans="14:17" x14ac:dyDescent="0.25">
      <c r="N10" s="3">
        <v>1.0024992459217741</v>
      </c>
      <c r="O10" s="3">
        <f>GETPIVOTDATA("[Measures].[Credit to Debit Ratio]",$N$9)</f>
        <v>1.0024992459217741</v>
      </c>
    </row>
    <row r="12" spans="14:17" x14ac:dyDescent="0.25">
      <c r="N12" t="s">
        <v>3</v>
      </c>
      <c r="Q12" t="b">
        <f>Q8=O16</f>
        <v>1</v>
      </c>
    </row>
    <row r="13" spans="14:17" x14ac:dyDescent="0.25">
      <c r="N13" s="1" t="s">
        <v>4</v>
      </c>
      <c r="O13" t="str">
        <f>GETPIVOTDATA("[Measures].[Account Activity Ratio]",$N$12)</f>
        <v>1: 0.00019</v>
      </c>
    </row>
    <row r="15" spans="14:17" x14ac:dyDescent="0.25">
      <c r="N15" t="s">
        <v>5</v>
      </c>
    </row>
    <row r="16" spans="14:17" x14ac:dyDescent="0.25">
      <c r="N16" s="1">
        <v>254888655.63</v>
      </c>
      <c r="O16" s="4">
        <f>GETPIVOTDATA("[Measures].[Total Amount]",$N$15)</f>
        <v>254888655.63</v>
      </c>
    </row>
    <row r="20" spans="14:15" x14ac:dyDescent="0.25">
      <c r="N20" t="s">
        <v>6</v>
      </c>
    </row>
    <row r="21" spans="14:15" x14ac:dyDescent="0.25">
      <c r="N21" s="1">
        <v>100000</v>
      </c>
    </row>
    <row r="25" spans="14:15" x14ac:dyDescent="0.25">
      <c r="O25" s="5">
        <f>GETPIVOTDATA("[Measures].[Number of Customers]",$N$20)</f>
        <v>100000</v>
      </c>
    </row>
    <row r="28" spans="14:15" x14ac:dyDescent="0.25">
      <c r="O28" s="5">
        <f>GETPIVOTDATA("[Measures].[Number of Transactions]",$O$29)</f>
        <v>100000</v>
      </c>
    </row>
    <row r="29" spans="14:15" x14ac:dyDescent="0.25">
      <c r="O29" t="s">
        <v>7</v>
      </c>
    </row>
    <row r="30" spans="14:15" x14ac:dyDescent="0.25">
      <c r="O30" s="1">
        <v>100000</v>
      </c>
    </row>
  </sheetData>
  <pageMargins left="0.7" right="0.7" top="0.75" bottom="0.75" header="0.3" footer="0.3"/>
  <pageSetup orientation="portrait" r:id="rId8"/>
  <drawing r:id="rId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zoomScale="69" zoomScaleNormal="69" workbookViewId="0">
      <selection activeCell="AB38" sqref="AB38"/>
    </sheetView>
  </sheetViews>
  <sheetFormatPr defaultRowHeight="15" x14ac:dyDescent="0.25"/>
  <sheetData/>
  <conditionalFormatting sqref="A1:XFD1048576">
    <cfRule type="expression" dxfId="12" priority="1">
      <formula>ISBLANK($A$1)</formula>
    </cfRule>
  </conditionalFormatting>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d 5 3 6 9 4 2 - c 9 3 3 - 4 c 6 3 - a f 1 9 - 5 a 7 7 8 a 2 f 8 d 4 7 " > < 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i t e m > < M e a s u r e N a m e > N u m b e r   o f   C u s t o m e r s < / M e a s u r e N a m e > < D i s p l a y N a m e > N u m b e r   o f   C u s t o m e r s < / D i s p l a y N a m e > < V i s i b l e > F a l s e < / V i s i b l e > < / i t e m > < / C a l c u l a t e d F i e l d s > < S A H o s t H a s h > 0 < / S A H o s t H a s h > < G e m i n i F i e l d L i s t V i s i b l e > T r u e < / G e m i n i F i e l d L i s t V i s i b l e > < / S e t t i n g s > ] ] > < / C u s t o m C o n t e n t > < / G e m i n i > 
</file>

<file path=customXml/item10.xml>��< ? x m l   v e r s i o n = " 1 . 0 "   e n c o d i n g = " U T F - 1 6 " ? > < G e m i n i   x m l n s = " h t t p : / / g e m i n i / p i v o t c u s t o m i z a t i o n / 1 1 e e a 2 d f - 2 3 3 8 - 4 d 0 a - b 6 7 5 - a 0 8 7 d c e c 5 0 7 7 " > < 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4 6 6 a d 3 b 9 - 4 f d 1 - 4 e 3 f - 8 8 7 3 - f 2 c 6 5 e 6 c e 7 e 9 " > < 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i t e m > < M e a s u r e N a m e > N u m b e r   o f   C u s t o m e r s < / M e a s u r e N a m e > < D i s p l a y N a m e > N u m b e r   o f   C u s t o m e r s < / D i s p l a y N a m e > < V i s i b l e > F a l s e < / V i s i b l e > < / i t e m > < / C a l c u l a t e d F i e l d s > < S A H o s t H a s h > 0 < / S A H o s t H a s h > < G e m i n i F i e l d L i s t V i s i b l e > T r u e < / G e m i n i F i e l d L i s t V i s i b l e > < / S e t t i n g s > ] ] > < / C u s t o m C o n t e n t > < / G e m i n i > 
</file>

<file path=customXml/item13.xml>��< ? x m l   v e r s i o n = " 1 . 0 "   e n c o d i n g = " U T F - 1 6 " ? > < G e m i n i   x m l n s = " h t t p : / / g e m i n i / p i v o t c u s t o m i z a t i o n / 5 a 8 d a f c 4 - 4 8 7 5 - 4 2 1 1 - 8 2 0 5 - d 7 f b 9 7 5 7 7 e 9 7 " > < 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14.xml>��< ? x m l   v e r s i o n = " 1 . 0 "   e n c o d i n g = " U T F - 1 6 " ? > < G e m i n i   x m l n s = " h t t p : / / g e m i n i / p i v o t c u s t o m i z a t i o n / S a n d b o x N o n E m p t y " > < C u s t o m C o n t e n t > < ! [ C D A T A [ 1 ] ] > < / C u s t o m C o n t e n t > < / G e m i n i > 
</file>

<file path=customXml/item15.xml>��< ? x m l   v e r s i o n = " 1 . 0 "   e n c o d i n g = " U T F - 1 6 " ? > < G e m i n i   x m l n s = " h t t p : / / g e m i n i / p i v o t c u s t o m i z a t i o n / T a b l e C o u n t I n S a n d b o x " > < C u s t o m C o n t e n t > 2 < / C u s t o m C o n t e n t > < / G e m i n i > 
</file>

<file path=customXml/item16.xml>��< ? x m l   v e r s i o n = " 1 . 0 "   e n c o d i n g = " U T F - 1 6 " ? > < G e m i n i   x m l n s = " h t t p : / / g e m i n i / p i v o t c u s t o m i z a t i o n / T a b l e X M L _ S h e e t 1 _ 2 2 8 5 d f 4 3 - 2 b b 5 - 4 a 2 7 - 8 0 a 9 - 9 f c 3 e 4 4 9 f 2 0 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 / & g t ; & l t ; C o l u m n W i d t h s & g t ; & l t ; i t e m & g t ; & l t ; k e y & g t ; & l t ; s t r i n g & g t ; C u s t o m e r   I D & l t ; / s t r i n g & g t ; & l t ; / k e y & g t ; & l t ; v a l u e & g t ; & l t ; i n t & g t ; 3 4 1 & l t ; / i n t & g t ; & l t ; / v a l u e & g t ; & l t ; / i t e m & g t ; & l t ; i t e m & g t ; & l t ; k e y & g t ; & l t ; s t r i n g & g t ; C u s t o m e r   N a m e & l t ; / s t r i n g & g t ; & l t ; / k e y & g t ; & l t ; v a l u e & g t ; & l t ; i n t & g t ; 2 3 3 & l t ; / i n t & g t ; & l t ; / v a l u e & g t ; & l t ; / i t e m & g t ; & l t ; i t e m & g t ; & l t ; k e y & g t ; & l t ; s t r i n g & g t ; A c c o u n t   N u m b e r & l t ; / s t r i n g & g t ; & l t ; / k e y & g t ; & l t ; v a l u e & g t ; & l t ; i n t & g t ; 1 4 0 & l t ; / i n t & g t ; & l t ; / v a l u e & g t ; & l t ; / i t e m & g t ; & l t ; i t e m & g t ; & l t ; k e y & g t ; & l t ; s t r i n g & g t ; T r a n s a c t i o n   D a t e & l t ; / s t r i n g & g t ; & l t ; / k e y & g t ; & l t ; v a l u e & g t ; & l t ; i n t & g t ; 1 3 7 & l t ; / i n t & g t ; & l t ; / v a l u e & g t ; & l t ; / i t e m & g t ; & l t ; i t e m & g t ; & l t ; k e y & g t ; & l t ; s t r i n g & g t ; T r a n s a c t i o n   T y p e & l t ; / s t r i n g & g t ; & l t ; / k e y & g t ; & l t ; v a l u e & g t ; & l t ; i n t & g t ; 1 3 7 & l t ; / i n t & g t ; & l t ; / v a l u e & g t ; & l t ; / i t e m & g t ; & l t ; i t e m & g t ; & l t ; k e y & g t ; & l t ; s t r i n g & g t ; A m o u n t & l t ; / s t r i n g & g t ; & l t ; / k e y & g t ; & l t ; v a l u e & g t ; & l t ; i n t & g t ; 8 6 & l t ; / i n t & g t ; & l t ; / v a l u e & g t ; & l t ; / i t e m & g t ; & l t ; i t e m & g t ; & l t ; k e y & g t ; & l t ; s t r i n g & g t ; B a l a n c e & l t ; / s t r i n g & g t ; & l t ; / k e y & g t ; & l t ; v a l u e & g t ; & l t ; i n t & g t ; 8 4 & l t ; / i n t & g t ; & l t ; / v a l u e & g t ; & l t ; / i t e m & g t ; & l t ; i t e m & g t ; & l t ; k e y & g t ; & l t ; s t r i n g & g t ; D e s c r i p t i o n & l t ; / s t r i n g & g t ; & l t ; / k e y & g t ; & l t ; v a l u e & g t ; & l t ; i n t & g t ; 1 0 6 & l t ; / i n t & g t ; & l t ; / v a l u e & g t ; & l t ; / i t e m & g t ; & l t ; i t e m & g t ; & l t ; k e y & g t ; & l t ; s t r i n g & g t ; B r a n c h & l t ; / s t r i n g & g t ; & l t ; / k e y & g t ; & l t ; v a l u e & g t ; & l t ; i n t & g t ; 7 8 & l t ; / i n t & g t ; & l t ; / v a l u e & g t ; & l t ; / i t e m & g t ; & l t ; i t e m & g t ; & l t ; k e y & g t ; & l t ; s t r i n g & g t ; T r a n s a c t i o n   M e t h o d & l t ; / s t r i n g & g t ; & l t ; / k e y & g t ; & l t ; v a l u e & g t ; & l t ; i n t & g t ; 1 5 7 & l t ; / i n t & g t ; & l t ; / v a l u e & g t ; & l t ; / i t e m & g t ; & l t ; i t e m & g t ; & l t ; k e y & g t ; & l t ; s t r i n g & g t ; C u r r e n c y & l t ; / s t r i n g & g t ; & l t ; / k e y & g t ; & l t ; v a l u e & g t ; & l t ; i n t & g t ; 9 1 & l t ; / i n t & g t ; & l t ; / v a l u e & g t ; & l t ; / i t e m & g t ; & l t ; i t e m & g t ; & l t ; k e y & g t ; & l t ; s t r i n g & g t ; B a n k   N a m e & l t ; / s t r i n g & g t ; & l t ; / k e y & g t ; & l t ; v a l u e & g t ; & l t ; i n t & g t ; 1 0 6 & l t ; / i n t & g t ; & l t ; / v a l u e & g t ; & l t ; / i t e m & g t ; & l t ; i t e m & g t ; & l t ; k e y & g t ; & l t ; s t r i n g & g t ; T r a n s a c t i o n   D a t e   ( M o n t h   I n d e x ) & l t ; / s t r i n g & g t ; & l t ; / k e y & g t ; & l t ; v a l u e & g t ; & l t ; i n t & g t ; 2 2 9 & l t ; / i n t & g t ; & l t ; / v a l u e & g t ; & l t ; / i t e m & g t ; & l t ; i t e m & g t ; & l t ; k e y & g t ; & l t ; s t r i n g & g t ; T r a n s a c t i o n   D a t e   ( M o n t h ) & l t ; / s t r i n g & g t ; & l t ; / k e y & g t ; & l t ; v a l u e & g t ; & l t ; i n t & g t ; 1 9 1 & l t ; / i n t & g t ; & l t ; / v a l u e & g t ; & l t ; / i t e m & g t ; & l t ; / C o l u m n W i d t h s & g t ; & l t ; C o l u m n D i s p l a y I n d e x & g t ; & l t ; i t e m & g t ; & l t ; k e y & g t ; & l t ; s t r i n g & g t ; C u s t o m e r   I D & l t ; / s t r i n g & g t ; & l t ; / k e y & g t ; & l t ; v a l u e & g t ; & l t ; i n t & g t ; 0 & l t ; / i n t & g t ; & l t ; / v a l u e & g t ; & l t ; / i t e m & g t ; & l t ; i t e m & g t ; & l t ; k e y & g t ; & l t ; s t r i n g & g t ; C u s t o m e r   N a m e & l t ; / s t r i n g & g t ; & l t ; / k e y & g t ; & l t ; v a l u e & g t ; & l t ; i n t & g t ; 1 & l t ; / i n t & g t ; & l t ; / v a l u e & g t ; & l t ; / i t e m & g t ; & l t ; i t e m & g t ; & l t ; k e y & g t ; & l t ; s t r i n g & g t ; A c c o u n t   N u m b e r & l t ; / s t r i n g & g t ; & l t ; / k e y & g t ; & l t ; v a l u e & g t ; & l t ; i n t & g t ; 2 & l t ; / i n t & g t ; & l t ; / v a l u e & g t ; & l t ; / i t e m & g t ; & l t ; i t e m & g t ; & l t ; k e y & g t ; & l t ; s t r i n g & g t ; T r a n s a c t i o n   D a t e & l t ; / s t r i n g & g t ; & l t ; / k e y & g t ; & l t ; v a l u e & g t ; & l t ; i n t & g t ; 3 & l t ; / i n t & g t ; & l t ; / v a l u e & g t ; & l t ; / i t e m & g t ; & l t ; i t e m & g t ; & l t ; k e y & g t ; & l t ; s t r i n g & g t ; T r a n s a c t i o n   T y p e & l t ; / s t r i n g & g t ; & l t ; / k e y & g t ; & l t ; v a l u e & g t ; & l t ; i n t & g t ; 4 & l t ; / i n t & g t ; & l t ; / v a l u e & g t ; & l t ; / i t e m & g t ; & l t ; i t e m & g t ; & l t ; k e y & g t ; & l t ; s t r i n g & g t ; A m o u n t & l t ; / s t r i n g & g t ; & l t ; / k e y & g t ; & l t ; v a l u e & g t ; & l t ; i n t & g t ; 5 & l t ; / i n t & g t ; & l t ; / v a l u e & g t ; & l t ; / i t e m & g t ; & l t ; i t e m & g t ; & l t ; k e y & g t ; & l t ; s t r i n g & g t ; B a l a n c e & l t ; / s t r i n g & g t ; & l t ; / k e y & g t ; & l t ; v a l u e & g t ; & l t ; i n t & g t ; 6 & l t ; / i n t & g t ; & l t ; / v a l u e & g t ; & l t ; / i t e m & g t ; & l t ; i t e m & g t ; & l t ; k e y & g t ; & l t ; s t r i n g & g t ; D e s c r i p t i o n & l t ; / s t r i n g & g t ; & l t ; / k e y & g t ; & l t ; v a l u e & g t ; & l t ; i n t & g t ; 7 & l t ; / i n t & g t ; & l t ; / v a l u e & g t ; & l t ; / i t e m & g t ; & l t ; i t e m & g t ; & l t ; k e y & g t ; & l t ; s t r i n g & g t ; B r a n c h & l t ; / s t r i n g & g t ; & l t ; / k e y & g t ; & l t ; v a l u e & g t ; & l t ; i n t & g t ; 8 & l t ; / i n t & g t ; & l t ; / v a l u e & g t ; & l t ; / i t e m & g t ; & l t ; i t e m & g t ; & l t ; k e y & g t ; & l t ; s t r i n g & g t ; T r a n s a c t i o n   M e t h o d & l t ; / s t r i n g & g t ; & l t ; / k e y & g t ; & l t ; v a l u e & g t ; & l t ; i n t & g t ; 9 & l t ; / i n t & g t ; & l t ; / v a l u e & g t ; & l t ; / i t e m & g t ; & l t ; i t e m & g t ; & l t ; k e y & g t ; & l t ; s t r i n g & g t ; C u r r e n c y & l t ; / s t r i n g & g t ; & l t ; / k e y & g t ; & l t ; v a l u e & g t ; & l t ; i n t & g t ; 1 0 & l t ; / i n t & g t ; & l t ; / v a l u e & g t ; & l t ; / i t e m & g t ; & l t ; i t e m & g t ; & l t ; k e y & g t ; & l t ; s t r i n g & g t ; B a n k   N a m e & l t ; / s t r i n g & g t ; & l t ; / k e y & g t ; & l t ; v a l u e & g t ; & l t ; i n t & g t ; 1 1 & l t ; / i n t & g t ; & l t ; / v a l u e & g t ; & l t ; / i t e m & g t ; & l t ; i t e m & g t ; & l t ; k e y & g t ; & l t ; s t r i n g & g t ; T r a n s a c t i o n   D a t e   ( M o n t h   I n d e x ) & l t ; / s t r i n g & g t ; & l t ; / k e y & g t ; & l t ; v a l u e & g t ; & l t ; i n t & g t ; 1 2 & l t ; / i n t & g t ; & l t ; / v a l u e & g t ; & l t ; / i t e m & g t ; & l t ; i t e m & g t ; & l t ; k e y & g t ; & l t ; s t r i n g & g t ; T r a n s a c t i o n   D a t e   ( M o n t h ) & l t ; / s t r i n g & g t ; & l t ; / k e y & g t ; & l t ; v a l u e & g t ; & l t ; i n t & g t ; 1 3 & l t ; / i n t & g t ; & l t ; / v a l u e & g t ; & l t ; / i t e m & g t ; & l t ; / C o l u m n D i s p l a y I n d e x & g t ; & l t ; C o l u m n F r o z e n   / & g t ; & l t ; C o l u m n C h e c k e d   / & g t ; & l t ; C o l u m n F i l t e r & g t ; & l t ; i t e m & g t ; & l t ; k e y & g t ; & l t ; s t r i n g & g t ; T r a n s a c t i o n   D a t e & l t ; / s t r i n g & g t ; & l t ; / k e y & g t ; & l t ; v a l u e & g t ; & l t ; F i l t e r E x p r e s s i o n   x s i : n i l = " t r u e "   / & g t ; & l t ; / v a l u e & g t ; & l t ; / i t e m & g t ; & l t ; / C o l u m n F i l t e r & g t ; & l t ; S e l e c t i o n F i l t e r & g t ; & l t ; i t e m & g t ; & l t ; k e y & g t ; & l t ; s t r i n g & g t ; T r a n s a c t i o n   D a t e & l t ; / s t r i n g & g t ; & l t ; / k e y & g t ; & l t ; v a l u e & g t ; & l t ; S e l e c t i o n F i l t e r & g t ; & l t ; S e l e c t i o n T y p e & g t ; S e l e c t & l t ; / S e l e c t i o n T y p e & g t ; & l t ; I t e m s & g t ; & l t ; a n y T y p e   x s i : t y p e = " x s d : d a t e T i m e " & g t ; 2 0 2 4 - 0 1 - 0 1 T 0 0 : 0 0 : 0 0 & l t ; / a n y T y p e & g t ; & l t ; / I t e m s & g t ; & l t ; / S e l e c t i o n F i l t e r & g t ; & l t ; / v a l u e & g t ; & l t ; / i t e m & g t ; & l t ; / S e l e c t i o n F i l t e r & g t ; & l t ; F i l t e r P a r a m e t e r s & g t ; & l t ; i t e m & g t ; & l t ; k e y & g t ; & l t ; s t r i n g & g t ; T r a n s a c t i o n   D a t e & l t ; / s t r i n g & g t ; & l t ; / k e y & g t ; & l t ; v a l u e & g t ; & l t ; C o m m a n d P a r a m e t e r s   / & g t ; & l t ; / v a l u e & g t ; & l t ; / i t e m & g t ; & l t ; / F i l t e r P a r a m e t e r s & g t ; & l t ; I s S o r t D e s c e n d i n g & g t ; f a l s e & l t ; / I s S o r t D e s c e n d i n g & g t ; & l t ; / T a b l e W i d g e t G r i d S e r i a l i z a t i o n & g t ; < / C u s t o m C o n t e n t > < / G e m i n i > 
</file>

<file path=customXml/item17.xml>��< ? x m l   v e r s i o n = " 1 . 0 "   e n c o d i n g = " U T F - 1 6 " ? > < G e m i n i   x m l n s = " h t t p : / / g e m i n i / p i v o t c u s t o m i z a t i o n / S h o w H i d d e n " > < C u s t o m C o n t e n t > F a l s e < / C u s t o m C o n t e n t > < / G e m i n i > 
</file>

<file path=customXml/item18.xml>��< ? x m l   v e r s i o n = " 1 . 0 "   e n c o d i n g = " U T F - 1 6 " ? > < G e m i n i   x m l n s = " h t t p : / / g e m i n i / p i v o t c u s t o m i z a t i o n / f c 8 0 0 b c 5 - a 3 c 2 - 4 8 9 8 - 8 c b f - 8 0 2 c e e 1 4 7 b b a " > < 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19.xml>��< ? x m l   v e r s i o n = " 1 . 0 "   e n c o d i n g = " U T F - 1 6 " ? > < G e m i n i   x m l n s = " h t t p : / / g e m i n i / p i v o t c u s t o m i z a t i o n / 4 2 e 3 5 a 5 2 - c 3 5 0 - 4 3 e 6 - 8 2 8 8 - e 7 f 1 d 5 0 d f f a 0 " > < 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2.xml>��< ? x m l   v e r s i o n = " 1 . 0 "   e n c o d i n g = " U T F - 1 6 " ? > < G e m i n i   x m l n s = " h t t p : / / g e m i n i / p i v o t c u s t o m i z a t i o n / F o r m u l a B a r S t a t e " > < C u s t o m C o n t e n t > & l t ; S a n d b o x E d i t o r . F o r m u l a B a r S t a t e   x m l n s = " h t t p : / / s c h e m a s . d a t a c o n t r a c t . o r g / 2 0 0 4 / 0 7 / M i c r o s o f t . A n a l y s i s S e r v i c e s . C o m m o n "   x m l n s : i = " h t t p : / / w w w . w 3 . o r g / 2 0 0 1 / X M L S c h e m a - i n s t a n c e " & g t ; & l t ; H e i g h t & g t ; 6 6 & l t ; / H e i g h t & g t ; & l t ; / S a n d b o x E d i t o r . F o r m u l a B a r S t a t e & g t ; < / C u s t o m C o n t e n t > < / G e m i n i > 
</file>

<file path=customXml/item20.xml>��< ? x m l   v e r s i o n = " 1 . 0 "   e n c o d i n g = " U T F - 1 6 " ? > < G e m i n i   x m l n s = " h t t p : / / g e m i n i / p i v o t c u s t o m i z a t i o n / C l i e n t W i n d o w X M L " > < C u s t o m C o n t e n t > S h e e t 1 _ 2 2 8 5 d f 4 3 - 2 b b 5 - 4 a 2 7 - 8 0 a 9 - 9 f c 3 e 4 4 9 f 2 0 2 < / C u s t o m C o n t e n t > < / G e m i n i > 
</file>

<file path=customXml/item21.xml>��< ? x m l   v e r s i o n = " 1 . 0 "   e n c o d i n g = " U T F - 1 6 " ? > < G e m i n i   x m l n s = " h t t p : / / g e m i n i / p i v o t c u s t o m i z a t i o n / 9 7 6 8 3 d b a - 4 9 c b - 4 4 b 4 - 8 4 6 0 - 0 3 f 5 2 5 c d e a b a " > < 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i t e m > < M e a s u r e N a m e > N u m b e r   o f   C u s t o m e r s < / M e a s u r e N a m e > < D i s p l a y N a m e > N u m b e r   o f   C u s t o m e r s < / D i s p l a y N a m e > < V i s i b l e > F a l s e < / V i s i b l e > < / i t e m > < / C a l c u l a t e d F i e l d s > < S A H o s t H a s h > 0 < / S A H o s t H a s h > < G e m i n i F i e l d L i s t V i s i b l e > T r u e < / G e m i n i F i e l d L i s t V i s i b l e > < / S e t t i n g s > ] ] > < / 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0 d e d f c 9 c - 3 8 c 2 - 4 1 4 0 - a a c 3 - b e 4 0 1 c 5 7 6 b 4 c " > < 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24.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 i : t y p e = " M e a s u r e D i a g r a m S a n d b o x A d a p t e r " & g t ; & l t ; T a b l e N a m e & g t ; C a l e n d a r   1 & l t ; / T a b l e N a m e & g t ; & l t ; / A d a p t e r & g t ; & l t ; D i a g r a m T y p e & g t ; M e a s u r e D i a g r a m & l t ; / D i a g r a m T y p e & g t ; & l t ; D i s p l a y C o n t e x t 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  1 & l t ; / T a b l e N a m e & g t ; & l t ; / K e y & g t ; & l t ; M a i n t a i n e r 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 C a l e n d a r & l t ; / K e y & g t ; & l t ; / D i a g r a m O b j e c t K e y & g t ; & l t ; D i a g r a m O b j e c t K e y & g t ; & l t ; K e y & g t ; A c t i o n s \ A d d   t o   h i e r a r c h y   F o r   & a m p ; l t ; T a b l e s \ C a l e n d a r \ H i e r a r c h i e s \ D a y _ W e e k _ _ M o n t h & a m p ; g t ; & l t ; / K e y & g t ; & l t ; / D i a g r a m O b j e c t K e y & g t ; & l t ; D i a g r a m O b j e c t K e y & g t ; & l t ; K e y & g t ; A c t i o n s \ M o v e   t o   a   H i e r a r c h y   i n   T a b l e   C a l e n d a r & l t ; / K e y & g t ; & l t ; / D i a g r a m O b j e c t K e y & g t ; & l t ; D i a g r a m O b j e c t K e y & g t ; & l t ; K e y & g t ; A c t i o n s \ M o v e   i n t o   h i e r a r c h y   F o r   & a m p ; l t ; T a b l e s \ C a l e n d a r \ H i e r a r c h i e s \ D a y _ W e e k _ _ M o n t h & 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 T a g s \ T a b l e s \ & a m p ; l t ; T a b l e s \ S h e e t 1 & a m p ; g t ; & l t ; / K e y & g t ; & l t ; / D i a g r a m O b j e c t K e y & g t ; & l t ; D i a g r a m O b j e c t K e y & g t ; & l t ; K e y & g t ; D y n a m i c   T a g s \ T a b l e s \ & a m p ; l t ; T a b l e s \ C a l e n d a r & a m p ; g t ; & l t ; / K e y & g t ; & l t ; / D i a g r a m O b j e c t K e y & g t ; & l t ; D i a g r a m O b j e c t K e y & g t ; & l t ; K e y & g t ; D y n a m i c   T a g s \ H i e r a r c h i e s \ & a m p ; l t ; T a b l e s \ C a l e n d a r \ H i e r a r c h i e s \ D a y _ W e e k _ _ M o n t h & a m p ; g t ; & l t ; / K e y & g t ; & l t ; / D i a g r a m O b j e c t K e y & g t ; & l t ; D i a g r a m O b j e c t K e y & g t ; & l t ; K e y & g t ; T a b l e s \ S h e e t 1 & l t ; / K e y & g t ; & l t ; / D i a g r a m O b j e c t K e y & g t ; & l t ; D i a g r a m O b j e c t K e y & g t ; & l t ; K e y & g t ; T a b l e s \ S h e e t 1 \ C o l u m n s \ C u s t o m e r   I D & l t ; / K e y & g t ; & l t ; / D i a g r a m O b j e c t K e y & g t ; & l t ; D i a g r a m O b j e c t K e y & g t ; & l t ; K e y & g t ; T a b l e s \ S h e e t 1 \ C o l u m n s \ C u s t o m e r   N a m e & l t ; / K e y & g t ; & l t ; / D i a g r a m O b j e c t K e y & g t ; & l t ; D i a g r a m O b j e c t K e y & g t ; & l t ; K e y & g t ; T a b l e s \ S h e e t 1 \ C o l u m n s \ A c c o u n t   N u m b e r & l t ; / K e y & g t ; & l t ; / D i a g r a m O b j e c t K e y & g t ; & l t ; D i a g r a m O b j e c t K e y & g t ; & l t ; K e y & g t ; T a b l e s \ S h e e t 1 \ C o l u m n s \ T r a n s a c t i o n   D a t e & l t ; / K e y & g t ; & l t ; / D i a g r a m O b j e c t K e y & g t ; & l t ; D i a g r a m O b j e c t K e y & g t ; & l t ; K e y & g t ; T a b l e s \ S h e e t 1 \ C o l u m n s \ T r a n s a c t i o n   T y p e & l t ; / K e y & g t ; & l t ; / D i a g r a m O b j e c t K e y & g t ; & l t ; D i a g r a m O b j e c t K e y & g t ; & l t ; K e y & g t ; T a b l e s \ S h e e t 1 \ C o l u m n s \ A m o u n t & l t ; / K e y & g t ; & l t ; / D i a g r a m O b j e c t K e y & g t ; & l t ; D i a g r a m O b j e c t K e y & g t ; & l t ; K e y & g t ; T a b l e s \ S h e e t 1 \ C o l u m n s \ B a l a n c e & l t ; / K e y & g t ; & l t ; / D i a g r a m O b j e c t K e y & g t ; & l t ; D i a g r a m O b j e c t K e y & g t ; & l t ; K e y & g t ; T a b l e s \ S h e e t 1 \ C o l u m n s \ D e s c r i p t i o n & l t ; / K e y & g t ; & l t ; / D i a g r a m O b j e c t K e y & g t ; & l t ; D i a g r a m O b j e c t K e y & g t ; & l t ; K e y & g t ; T a b l e s \ S h e e t 1 \ C o l u m n s \ B r a n c h & l t ; / K e y & g t ; & l t ; / D i a g r a m O b j e c t K e y & g t ; & l t ; D i a g r a m O b j e c t K e y & g t ; & l t ; K e y & g t ; T a b l e s \ S h e e t 1 \ C o l u m n s \ T r a n s a c t i o n   M e t h o d & l t ; / K e y & g t ; & l t ; / D i a g r a m O b j e c t K e y & g t ; & l t ; D i a g r a m O b j e c t K e y & g t ; & l t ; K e y & g t ; T a b l e s \ S h e e t 1 \ C o l u m n s \ C u r r e n c y & l t ; / K e y & g t ; & l t ; / D i a g r a m O b j e c t K e y & g t ; & l t ; D i a g r a m O b j e c t K e y & g t ; & l t ; K e y & g t ; T a b l e s \ S h e e t 1 \ C o l u m n s \ B a n k   N a m e & l t ; / K e y & g t ; & l t ; / D i a g r a m O b j e c t K e y & g t ; & l t ; D i a g r a m O b j e c t K e y & g t ; & l t ; K e y & g t ; T a b l e s \ S h e e t 1 \ C o l u m n s \ T r a n s a c t i o n   D a t e   ( M o n t h   I n d e x ) & l t ; / K e y & g t ; & l t ; / D i a g r a m O b j e c t K e y & g t ; & l t ; D i a g r a m O b j e c t K e y & g t ; & l t ; K e y & g t ; T a b l e s \ S h e e t 1 \ C o l u m n s \ T r a n s a c t i o n   D a t e   ( M o n t h ) & l t ; / K e y & g t ; & l t ; / D i a g r a m O b j e c t K e y & g t ; & l t ; D i a g r a m O b j e c t K e y & g t ; & l t ; K e y & g t ; T a b l e s \ S h e e t 1 \ M e a s u r e s \ T o t a l   C r e d i t   A m o u n t & l t ; / K e y & g t ; & l t ; / D i a g r a m O b j e c t K e y & g t ; & l t ; D i a g r a m O b j e c t K e y & g t ; & l t ; K e y & g t ; T a b l e s \ S h e e t 1 \ M e a s u r e s \ T o t a l   D e b i t   A m o u n t & l t ; / K e y & g t ; & l t ; / D i a g r a m O b j e c t K e y & g t ; & l t ; D i a g r a m O b j e c t K e y & g t ; & l t ; K e y & g t ; T a b l e s \ S h e e t 1 \ M e a s u r e s \ C r e d i t   t o   D e b i t   R a t i o & l t ; / K e y & g t ; & l t ; / D i a g r a m O b j e c t K e y & g t ; & l t ; D i a g r a m O b j e c t K e y & g t ; & l t ; K e y & g t ; T a b l e s \ S h e e t 1 \ M e a s u r e s \ N e t   T r a n s a c t i o n   A m o u n t : & l t ; / K e y & g t ; & l t ; / D i a g r a m O b j e c t K e y & g t ; & l t ; D i a g r a m O b j e c t K e y & g t ; & l t ; K e y & g t ; T a b l e s \ S h e e t 1 \ M e a s u r e s \ N u m b e r   o f   T r a n s a c t i o n s & l t ; / K e y & g t ; & l t ; / D i a g r a m O b j e c t K e y & g t ; & l t ; D i a g r a m O b j e c t K e y & g t ; & l t ; K e y & g t ; T a b l e s \ S h e e t 1 \ M e a s u r e s \ A c c o u n t   B a l a n c e & l t ; / K e y & g t ; & l t ; / D i a g r a m O b j e c t K e y & g t ; & l t ; D i a g r a m O b j e c t K e y & g t ; & l t ; K e y & g t ; T a b l e s \ S h e e t 1 \ M e a s u r e s \ A c c o u n t   A c t i v i t y   R a t i o & l t ; / K e y & g t ; & l t ; / D i a g r a m O b j e c t K e y & g t ; & l t ; D i a g r a m O b j e c t K e y & g t ; & l t ; K e y & g t ; T a b l e s \ S h e e t 1 \ M e a s u r e s \ T o t a l   A m o u n t & l t ; / K e y & g t ; & l t ; / D i a g r a m O b j e c t K e y & g t ; & l t ; D i a g r a m O b j e c t K e y & g t ; & l t ; K e y & g t ; T a b l e s \ S h e e t 1 \ M e a s u r e s \ T o t a l   A c c o u n t   B a l a n c 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  o f   W e e k & l t ; / K e y & g t ; & l t ; / D i a g r a m O b j e c t K e y & g t ; & l t ; D i a g r a m O b j e c t K e y & g t ; & l t ; K e y & g t ; T a b l e s \ C a l e n d a r \ C o l u m n s \ D a t e   ( M o n t h   I n d e x ) & l t ; / K e y & g t ; & l t ; / D i a g r a m O b j e c t K e y & g t ; & l t ; D i a g r a m O b j e c t K e y & g t ; & l t ; K e y & g t ; T a b l e s \ C a l e n d a r \ C o l u m n s \ D a t e   ( M o n t h ) & l t ; / K e y & g t ; & l t ; / D i a g r a m O b j e c t K e y & g t ; & l t ; D i a g r a m O b j e c t K e y & g t ; & l t ; K e y & g t ; T a b l e s \ C a l e n d a r \ C o l u m n s \ W e e k   N u m b e r & l t ; / K e y & g t ; & l t ; / D i a g r a m O b j e c t K e y & g t ; & l t ; D i a g r a m O b j e c t K e y & g t ; & l t ; K e y & g t ; T a b l e s \ C a l e n d a r \ H i e r a r c h i e s \ D a y _ W e e k _ _ M o n t h & l t ; / K e y & g t ; & l t ; / D i a g r a m O b j e c t K e y & g t ; & l t ; D i a g r a m O b j e c t K e y & g t ; & l t ; K e y & g t ; T a b l e s \ C a l e n d a r \ H i e r a r c h i e s \ D a y _ W e e k _ _ M o n t h \ L e v e l s \ M o n t h & l t ; / K e y & g t ; & l t ; / D i a g r a m O b j e c t K e y & g t ; & l t ; D i a g r a m O b j e c t K e y & g t ; & l t ; K e y & g t ; T a b l e s \ C a l e n d a r \ H i e r a r c h i e s \ D a y _ W e e k _ _ M o n t h \ L e v e l s \ W e e k   N u m b e r & l t ; / K e y & g t ; & l t ; / D i a g r a m O b j e c t K e y & g t ; & l t ; D i a g r a m O b j e c t K e y & g t ; & l t ; K e y & g t ; T a b l e s \ C a l e n d a r \ H i e r a r c h i e s \ D a y _ W e e k _ _ M o n t h \ L e v e l s \ D a y O f W e e k N u m b e r & l t ; / K e y & g t ; & l t ; / D i a g r a m O b j e c t K e y & g t ; & l t ; D i a g r a m O b j e c t K e y & g t ; & l t ; K e y & g t ; T a b l e s \ C a l e n d a r \ D a y _ W e e k _ _ M o n t h \ A d d i t i o n a l   I n f o \ H i n t   T e x t & l t ; / K e y & g t ; & l t ; / D i a g r a m O b j e c t K e y & g t ; & l t ; D i a g r a m O b j e c t K e y & g t ; & l t ; K e y & g t ; R e l a t i o n s h i p s \ & a m p ; l t ; T a b l e s \ S h e e t 1 \ C o l u m n s \ T r a n s a c t i o n   D a t e & a m p ; g t ; - & a m p ; l t ; T a b l e s \ C a l e n d a r \ C o l u m n s \ D a t e & a m p ; g t ; & l t ; / K e y & g t ; & l t ; / D i a g r a m O b j e c t K e y & g t ; & l t ; D i a g r a m O b j e c t K e y & g t ; & l t ; K e y & g t ; R e l a t i o n s h i p s \ & a m p ; l t ; T a b l e s \ S h e e t 1 \ C o l u m n s \ T r a n s a c t i o n   D a t e & a m p ; g t ; - & a m p ; l t ; T a b l e s \ C a l e n d a r \ C o l u m n s \ D a t e & a m p ; g t ; \ F K & l t ; / K e y & g t ; & l t ; / D i a g r a m O b j e c t K e y & g t ; & l t ; D i a g r a m O b j e c t K e y & g t ; & l t ; K e y & g t ; R e l a t i o n s h i p s \ & a m p ; l t ; T a b l e s \ S h e e t 1 \ C o l u m n s \ T r a n s a c t i o n   D a t e & a m p ; g t ; - & a m p ; l t ; T a b l e s \ C a l e n d a r \ C o l u m n s \ D a t e & a m p ; g t ; \ P K & l t ; / K e y & g t ; & l t ; / D i a g r a m O b j e c t K e y & g t ; & l t ; D i a g r a m O b j e c t K e y & g t ; & l t ; K e y & g t ; R e l a t i o n s h i p s \ & a m p ; l t ; T a b l e s \ S h e e t 1 \ C o l u m n s \ T r a n s a c t i o n   D a t e & a m p ; g t ; - & a m p ; l t ; T a b l e s \ C a l e n d a r \ C o l u m n s \ D a t e & a m p ; g t ; \ C r o s s F i l t e r & l t ; / K e y & g t ; & l t ; / D i a g r a m O b j e c t K e y & g t ; & l t ; / A l l K e y s & g t ; & l t ; S e l e c t e d K e y s & g t ; & l t ; D i a g r a m O b j e c t K e y & g t ; & l t ; K e y & g t ; T a b l e s \ C a l e n d a r \ H i e r a r c h i e s \ D a y _ W e e k _ _ M o n t h \ L e v e l s \ D a y O f W e e k N u m b e 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V e r t i c a l O f f s e t & g t ; 6 2 & 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 & a m p ; l t ; T a b l e s \ C a l e n d a r \ H i e r a r c h i e s \ D a y _ W e e k _ _ M o n t h & a m p ; g t ; & l t ; / K e y & g t ; & l t ; / a : K e y & g t ; & l t ; a : V a l u e 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 & a m p ; l t ; T a b l e s \ C a l e n d a r \ H i e r a r c h i e s \ D a y _ W e e k _ _ M o n t h & a m p ; g t ; & l t ; / K e y & g t ; & l t ; / a : K e y & g t ; & l t ; a : V a l u e 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 T a g s \ T a b l e s \ & a m p ; l t ; T a b l e s \ S h e e t 1 & a m p ; g t ; & l t ; / K e y & g t ; & l t ; / a : K e y & g t ; & l t ; a : V a l u e 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 T a g s \ H i e r a r c h i e s \ & a m p ; l t ; T a b l e s \ C a l e n d a r \ H i e r a r c h i e s \ D a y _ W e e k _ _ M o n t h & a m p ; g t ; & l t ; / K e y & g t ; & l t ; / a : K e y & g t ; & l t ; a : V a l u e   i : t y p e = " D i a g r a m D i s p l a y T a g V i e w S t a t e " & g t ; & l t ; I s N o t F i l t e r e d O u t & g t ; t r u e & l t ; / I s N o t F i l t e r e d O u t & g t ; & l t ; / a : V a l u e & g t ; & l t ; / a : K e y V a l u e O f D i a g r a m O b j e c t K e y a n y T y p e z b w N T n L X & g t ; & l t ; a : K e y V a l u e O f D i a g r a m O b j e c t K e y a n y T y p e z b w N T n L X & g t ; & l t ; a : K e y & g t ; & l t ; K e y & g t ; T a b l e s \ S h e e t 1 & l t ; / K e y & g t ; & l t ; / a : K e y & g t ; & l t ; a : V a l u e   i : t y p e = " D i a g r a m D i s p l a y N o d e V i e w S t a t e " & g t ; & l t ; H e i g h t & g t ; 6 1 4 & l t ; / H e i g h t & g t ; & l t ; I s E x p a n d e d & g t ; t r u e & l t ; / I s E x p a n d e d & g t ; & l t ; L a y e d O u t & g t ; t r u e & l t ; / L a y e d O u t & g t ; & l t ; W i d t h & g t ; 2 0 0 & l t ; / W i d t h & g t ; & l t ; / a : V a l u e & g t ; & l t ; / a : K e y V a l u e O f D i a g r a m O b j e c t K e y a n y T y p e z b w N T n L X & g t ; & l t ; a : K e y V a l u e O f D i a g r a m O b j e c t K e y a n y T y p e z b w N T n L X & g t ; & l t ; a : K e y & g t ; & l t ; K e y & g t ; T a b l e s \ S h e e t 1 \ C o l u m n s \ C u s t o m e r   I D & l t ; / K e y & g t ; & l t ; / a : K e y & g t ; & l t ; a : V a l u e   i : t y p e = " D i a g r a m D i s p l a y N o d e V i e w S t a t e " & g t ; & l t ; H e i g h t & g t ; 1 5 0 & l t ; / H e i g h t & g t ; & l t ; I s E x p a n d e d & g t ; t r u e & l t ; / I s E x p a n d e d & g t ; & l t ; W i d t h & g t ; 2 0 0 & l t ; / W i d t h & g t ; & l t ; / a : V a l u e & g t ; & l t ; / a : K e y V a l u e O f D i a g r a m O b j e c t K e y a n y T y p e z b w N T n L X & g t ; & l t ; a : K e y V a l u e O f D i a g r a m O b j e c t K e y a n y T y p e z b w N T n L X & g t ; & l t ; a : K e y & g t ; & l t ; K e y & g t ; T a b l e s \ S h e e t 1 \ C o l u m n s \ C u s t o m e r   N a m e & l t ; / K e y & g t ; & l t ; / a : K e y & g t ; & l t ; a : V a l u e   i : t y p e = " D i a g r a m D i s p l a y N o d e V i e w S t a t e " & g t ; & l t ; H e i g h t & g t ; 1 5 0 & l t ; / H e i g h t & g t ; & l t ; I s E x p a n d e d & g t ; t r u e & l t ; / I s E x p a n d e d & g t ; & l t ; W i d t h & g t ; 2 0 0 & l t ; / W i d t h & g t ; & l t ; / a : V a l u e & g t ; & l t ; / a : K e y V a l u e O f D i a g r a m O b j e c t K e y a n y T y p e z b w N T n L X & g t ; & l t ; a : K e y V a l u e O f D i a g r a m O b j e c t K e y a n y T y p e z b w N T n L X & g t ; & l t ; a : K e y & g t ; & l t ; K e y & g t ; T a b l e s \ S h e e t 1 \ C o l u m n s \ A c c o u n t   N u m b e r & l t ; / K e y & g t ; & l t ; / a : K e y & g t ; & l t ; a : V a l u e 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 D a t e & l t ; / K e y & g t ; & l t ; / a : K e y & g t ; & l t ; a : V a l u e 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 T y p e & l t ; / K e y & g t ; & l t ; / a : K e y & g t ; & l t ; a : V a l u e   i : t y p e = " D i a g r a m D i s p l a y N o d e V i e w S t a t e " & g t ; & l t ; H e i g h t & g t ; 1 5 0 & l t ; / H e i g h t & g t ; & l t ; I s E x p a n d e d & g t ; t r u e & l t ; / I s E x p a n d e d & g t ; & l t ; W i d t h & g t ; 2 0 0 & l t ; / W i d t h & g t ; & l t ; / a : V a l u e & g t ; & l t ; / a : K e y V a l u e O f D i a g r a m O b j e c t K e y a n y T y p e z b w N T n L X & g t ; & l t ; a : K e y V a l u e O f D i a g r a m O b j e c t K e y a n y T y p e z b w N T n L X & g t ; & l t ; a : K e y & g t ; & l t ; K e y & g t ; T a b l e s \ S h e e t 1 \ C o l u m n s \ A m o u n t & l t ; / K e y & g t ; & l t ; / a : K e y & g t ; & l t ; a : V a l u e   i : t y p e = " D i a g r a m D i s p l a y N o d e V i e w S t a t e " & g t ; & l t ; H e i g h t & g t ; 1 5 0 & l t ; / H e i g h t & g t ; & l t ; I s E x p a n d e d & g t ; t r u e & l t ; / I s E x p a n d e d & g t ; & l t ; W i d t h & g t ; 2 0 0 & l t ; / W i d t h & g t ; & l t ; / a : V a l u e & g t ; & l t ; / a : K e y V a l u e O f D i a g r a m O b j e c t K e y a n y T y p e z b w N T n L X & g t ; & l t ; a : K e y V a l u e O f D i a g r a m O b j e c t K e y a n y T y p e z b w N T n L X & g t ; & l t ; a : K e y & g t ; & l t ; K e y & g t ; T a b l e s \ S h e e t 1 \ C o l u m n s \ B a l a n c e & l t ; / K e y & g t ; & l t ; / a : K e y & g t ; & l t ; a : V a l u e   i : t y p e = " D i a g r a m D i s p l a y N o d e V i e w S t a t e " & g t ; & l t ; H e i g h t & g t ; 1 5 0 & l t ; / H e i g h t & g t ; & l t ; I s E x p a n d e d & g t ; t r u e & l t ; / I s E x p a n d e d & g t ; & l t ; W i d t h & g t ; 2 0 0 & l t ; / W i d t h & g t ; & l t ; / a : V a l u e & g t ; & l t ; / a : K e y V a l u e O f D i a g r a m O b j e c t K e y a n y T y p e z b w N T n L X & g t ; & l t ; a : K e y V a l u e O f D i a g r a m O b j e c t K e y a n y T y p e z b w N T n L X & g t ; & l t ; a : K e y & g t ; & l t ; K e y & g t ; T a b l e s \ S h e e t 1 \ C o l u m n s \ D e s c r i p t i o n & l t ; / K e y & g t ; & l t ; / a : K e y & g t ; & l t ; a : V a l u e   i : t y p e = " D i a g r a m D i s p l a y N o d e V i e w S t a t e " & g t ; & l t ; H e i g h t & g t ; 1 5 0 & l t ; / H e i g h t & g t ; & l t ; I s E x p a n d e d & g t ; t r u e & l t ; / I s E x p a n d e d & g t ; & l t ; W i d t h & g t ; 2 0 0 & l t ; / W i d t h & g t ; & l t ; / a : V a l u e & g t ; & l t ; / a : K e y V a l u e O f D i a g r a m O b j e c t K e y a n y T y p e z b w N T n L X & g t ; & l t ; a : K e y V a l u e O f D i a g r a m O b j e c t K e y a n y T y p e z b w N T n L X & g t ; & l t ; a : K e y & g t ; & l t ; K e y & g t ; T a b l e s \ S h e e t 1 \ C o l u m n s \ B r a n c h & 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 M e t h o d & l t ; / K e y & g t ; & l t ; / a : K e y & g t ; & l t ; a : V a l u e   i : t y p e = " D i a g r a m D i s p l a y N o d e V i e w S t a t e " & g t ; & l t ; H e i g h t & g t ; 1 5 0 & l t ; / H e i g h t & g t ; & l t ; I s E x p a n d e d & g t ; t r u e & l t ; / I s E x p a n d e d & g t ; & l t ; W i d t h & g t ; 2 0 0 & l t ; / W i d t h & g t ; & l t ; / a : V a l u e & g t ; & l t ; / a : K e y V a l u e O f D i a g r a m O b j e c t K e y a n y T y p e z b w N T n L X & g t ; & l t ; a : K e y V a l u e O f D i a g r a m O b j e c t K e y a n y T y p e z b w N T n L X & g t ; & l t ; a : K e y & g t ; & l t ; K e y & g t ; T a b l e s \ S h e e t 1 \ C o l u m n s \ C u r r e n c y & l t ; / K e y & g t ; & l t ; / a : K e y & g t ; & l t ; a : V a l u e   i : t y p e = " D i a g r a m D i s p l a y N o d e V i e w S t a t e " & g t ; & l t ; H e i g h t & g t ; 1 5 0 & l t ; / H e i g h t & g t ; & l t ; I s E x p a n d e d & g t ; t r u e & l t ; / I s E x p a n d e d & g t ; & l t ; W i d t h & g t ; 2 0 0 & l t ; / W i d t h & g t ; & l t ; / a : V a l u e & g t ; & l t ; / a : K e y V a l u e O f D i a g r a m O b j e c t K e y a n y T y p e z b w N T n L X & g t ; & l t ; a : K e y V a l u e O f D i a g r a m O b j e c t K e y a n y T y p e z b w N T n L X & g t ; & l t ; a : K e y & g t ; & l t ; K e y & g t ; T a b l e s \ S h e e t 1 \ C o l u m n s \ B a n k   N a m e & l t ; / K e y & g t ; & l t ; / a : K e y & g t ; & l t ; a : V a l u e 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 D a t e   ( M o n t h   I n d e x ) & l t ; / K e y & g t ; & l t ; / a : K e y & g t ; & l t ; a : V a l u e 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 D a t e   ( M o n t h ) & l t ; / K e y & g t ; & l t ; / a : K e y & g t ; & l t ; a : V a l u e   i : t y p e = " D i a g r a m D i s p l a y N o d e V i e w S t a t e " & g t ; & l t ; H e i g h t & g t ; 1 5 0 & l t ; / H e i g h t & g t ; & l t ; I s E x p a n d e d & g t ; t r u e & l t ; / I s E x p a n d e d & g t ; & l t ; W i d t h & g t ; 2 0 0 & l t ; / W i d t h & g t ; & l t ; / a : V a l u e & g t ; & l t ; / a : K e y V a l u e O f D i a g r a m O b j e c t K e y a n y T y p e z b w N T n L X & g t ; & l t ; a : K e y V a l u e O f D i a g r a m O b j e c t K e y a n y T y p e z b w N T n L X & g t ; & l t ; a : K e y & g t ; & l t ; K e y & g t ; T a b l e s \ S h e e t 1 \ M e a s u r e s \ T o t a l   C r e d i t   A m o u n t & l t ; / K e y & g t ; & l t ; / a : K e y & g t ; & l t ; a : V a l u e   i : t y p e = " D i a g r a m D i s p l a y N o d e V i e w S t a t e " & g t ; & l t ; H e i g h t & g t ; 1 5 0 & l t ; / H e i g h t & g t ; & l t ; I s E x p a n d e d & g t ; t r u e & l t ; / I s E x p a n d e d & g t ; & l t ; W i d t h & g t ; 2 0 0 & l t ; / W i d t h & g t ; & l t ; / a : V a l u e & g t ; & l t ; / a : K e y V a l u e O f D i a g r a m O b j e c t K e y a n y T y p e z b w N T n L X & g t ; & l t ; a : K e y V a l u e O f D i a g r a m O b j e c t K e y a n y T y p e z b w N T n L X & g t ; & l t ; a : K e y & g t ; & l t ; K e y & g t ; T a b l e s \ S h e e t 1 \ M e a s u r e s \ T o t a l   D e b i t   A m o u n t & l t ; / K e y & g t ; & l t ; / a : K e y & g t ; & l t ; a : V a l u e   i : t y p e = " D i a g r a m D i s p l a y N o d e V i e w S t a t e " & g t ; & l t ; H e i g h t & g t ; 1 5 0 & l t ; / H e i g h t & g t ; & l t ; I s E x p a n d e d & g t ; t r u e & l t ; / I s E x p a n d e d & g t ; & l t ; W i d t h & g t ; 2 0 0 & l t ; / W i d t h & g t ; & l t ; / a : V a l u e & g t ; & l t ; / a : K e y V a l u e O f D i a g r a m O b j e c t K e y a n y T y p e z b w N T n L X & g t ; & l t ; a : K e y V a l u e O f D i a g r a m O b j e c t K e y a n y T y p e z b w N T n L X & g t ; & l t ; a : K e y & g t ; & l t ; K e y & g t ; T a b l e s \ S h e e t 1 \ M e a s u r e s \ C r e d i t   t o   D e b i t   R a t i o & l t ; / K e y & g t ; & l t ; / a : K e y & g t ; & l t ; a : V a l u e   i : t y p e = " D i a g r a m D i s p l a y N o d e V i e w S t a t e " & g t ; & l t ; H e i g h t & g t ; 1 5 0 & l t ; / H e i g h t & g t ; & l t ; I s E x p a n d e d & g t ; t r u e & l t ; / I s E x p a n d e d & g t ; & l t ; W i d t h & g t ; 2 0 0 & l t ; / W i d t h & g t ; & l t ; / a : V a l u e & g t ; & l t ; / a : K e y V a l u e O f D i a g r a m O b j e c t K e y a n y T y p e z b w N T n L X & g t ; & l t ; a : K e y V a l u e O f D i a g r a m O b j e c t K e y a n y T y p e z b w N T n L X & g t ; & l t ; a : K e y & g t ; & l t ; K e y & g t ; T a b l e s \ S h e e t 1 \ M e a s u r e s \ N e t   T r a n s a c t i o n   A m o u n t : & l t ; / K e y & g t ; & l t ; / a : K e y & g t ; & l t ; a : V a l u e   i : t y p e = " D i a g r a m D i s p l a y N o d e V i e w S t a t e " & g t ; & l t ; H e i g h t & g t ; 1 5 0 & l t ; / H e i g h t & g t ; & l t ; I s E x p a n d e d & g t ; t r u e & l t ; / I s E x p a n d e d & g t ; & l t ; W i d t h & g t ; 2 0 0 & l t ; / W i d t h & g t ; & l t ; / a : V a l u e & g t ; & l t ; / a : K e y V a l u e O f D i a g r a m O b j e c t K e y a n y T y p e z b w N T n L X & g t ; & l t ; a : K e y V a l u e O f D i a g r a m O b j e c t K e y a n y T y p e z b w N T n L X & g t ; & l t ; a : K e y & g t ; & l t ; K e y & g t ; T a b l e s \ S h e e t 1 \ M e a s u r e s \ N u m b e r   o f   T r a n s a c t i o n s & l t ; / K e y & g t ; & l t ; / a : K e y & g t ; & l t ; a : V a l u e   i : t y p e = " D i a g r a m D i s p l a y N o d e V i e w S t a t e " & g t ; & l t ; H e i g h t & g t ; 1 5 0 & l t ; / H e i g h t & g t ; & l t ; I s E x p a n d e d & g t ; t r u e & l t ; / I s E x p a n d e d & g t ; & l t ; W i d t h & g t ; 2 0 0 & l t ; / W i d t h & g t ; & l t ; / a : V a l u e & g t ; & l t ; / a : K e y V a l u e O f D i a g r a m O b j e c t K e y a n y T y p e z b w N T n L X & g t ; & l t ; a : K e y V a l u e O f D i a g r a m O b j e c t K e y a n y T y p e z b w N T n L X & g t ; & l t ; a : K e y & g t ; & l t ; K e y & g t ; T a b l e s \ S h e e t 1 \ M e a s u r e s \ A c c o u n t   B a l a n c e & l t ; / K e y & g t ; & l t ; / a : K e y & g t ; & l t ; a : V a l u e   i : t y p e = " D i a g r a m D i s p l a y N o d e V i e w S t a t e " & g t ; & l t ; H e i g h t & g t ; 1 5 0 & l t ; / H e i g h t & g t ; & l t ; I s E x p a n d e d & g t ; t r u e & l t ; / I s E x p a n d e d & g t ; & l t ; W i d t h & g t ; 2 0 0 & l t ; / W i d t h & g t ; & l t ; / a : V a l u e & g t ; & l t ; / a : K e y V a l u e O f D i a g r a m O b j e c t K e y a n y T y p e z b w N T n L X & g t ; & l t ; a : K e y V a l u e O f D i a g r a m O b j e c t K e y a n y T y p e z b w N T n L X & g t ; & l t ; a : K e y & g t ; & l t ; K e y & g t ; T a b l e s \ S h e e t 1 \ M e a s u r e s \ A c c o u n t   A c t i v i t y   R a t i o & l t ; / K e y & g t ; & l t ; / a : K e y & g t ; & l t ; a : V a l u e   i : t y p e = " D i a g r a m D i s p l a y N o d e V i e w S t a t e " & g t ; & l t ; H e i g h t & g t ; 1 5 0 & l t ; / H e i g h t & g t ; & l t ; I s E x p a n d e d & g t ; t r u e & l t ; / I s E x p a n d e d & g t ; & l t ; W i d t h & g t ; 2 0 0 & l t ; / W i d t h & g t ; & l t ; / a : V a l u e & g t ; & l t ; / a : K e y V a l u e O f D i a g r a m O b j e c t K e y a n y T y p e z b w N T n L X & g t ; & l t ; a : K e y V a l u e O f D i a g r a m O b j e c t K e y a n y T y p e z b w N T n L X & g t ; & l t ; a : K e y & g t ; & l t ; K e y & g t ; T a b l e s \ S h e e t 1 \ M e a s u r e s \ T o t a l   A m o u n t & l t ; / K e y & g t ; & l t ; / a : K e y & g t ; & l t ; a : V a l u e   i : t y p e = " D i a g r a m D i s p l a y N o d e V i e w S t a t e " & g t ; & l t ; H e i g h t & g t ; 1 5 0 & l t ; / H e i g h t & g t ; & l t ; I s E x p a n d e d & g t ; t r u e & l t ; / I s E x p a n d e d & g t ; & l t ; W i d t h & g t ; 2 0 0 & l t ; / W i d t h & g t ; & l t ; / a : V a l u e & g t ; & l t ; / a : K e y V a l u e O f D i a g r a m O b j e c t K e y a n y T y p e z b w N T n L X & g t ; & l t ; a : K e y V a l u e O f D i a g r a m O b j e c t K e y a n y T y p e z b w N T n L X & g t ; & l t ; a : K e y & g t ; & l t ; K e y & g t ; T a b l e s \ S h e e t 1 \ M e a s u r e s \ T o t a l   A c c o u n t   B a l a n c e & l t ; / K e y & g t ; & l t ; / a : K e y & g t ; & l t ; a : V a l u e 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6 4 & l t ; / H e i g h t & g t ; & l t ; I s E x p a n d e d & g t ; t r u e & l t ; / I s E x p a n d e d & g t ; & l t ; L a y e d O u t & g t ; t r u e & l t ; / L a y e d O u t & g t ; & l t ; L e f t & g t ; 4 7 9 & l t ; / L e f t & g t ; & l t ; T a b I n d e x & g t ; 1 & l t ; / T a b I n d e x & g t ; & l t ; T o p & g t ; 1 0 8 & l t ; / T o p & g t ; & l t ; W i d t h & g t ; 3 2 2 & 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C o l u m n s \ D a t e   ( M o n t h   I n d e x ) & l t ; / K e y & g t ; & l t ; / a : K e y & g t ; & l t ; a : V a l u e   i : t y p e = " D i a g r a m D i s p l a y N o d e V i e w S t a t e " & g t ; & l t ; H e i g h t & g t ; 1 5 0 & l t ; / H e i g h t & g t ; & l t ; I s E x p a n d e d & g t ; t r u e & l t ; / I s E x p a n d e d & g t ; & l t ; W i d t h & g t ; 2 0 0 & l t ; / W i d t h & g t ; & l t ; / a : V a l u e & g t ; & l t ; / a : K e y V a l u e O f D i a g r a m O b j e c t K e y a n y T y p e z b w N T n L X & g t ; & l t ; a : K e y V a l u e O f D i a g r a m O b j e c t K e y a n y T y p e z b w N T n L X & g t ; & l t ; a : K e y & g t ; & l t ; K e y & g t ; T a b l e s \ C a l e n d a r \ C o l u m n s \ D a t e   ( M o n t h ) & l t ; / K e y & g t ; & l t ; / a : K e y & g t ; & l t ; a : V a l u e   i : t y p e = " D i a g r a m D i s p l a y N o d e V i e w S t a t e " & g t ; & l t ; H e i g h t & g t ; 1 5 0 & l t ; / H e i g h t & g t ; & l t ; I s E x p a n d e d & g t ; t r u e & l t ; / I s E x p a n d e d & g t ; & l t ; W i d t h & g t ; 2 0 0 & l t ; / W i d t h & g t ; & l t ; / a : V a l u e & g t ; & l t ; / a : K e y V a l u e O f D i a g r a m O b j e c t K e y a n y T y p e z b w N T n L X & g t ; & l t ; a : K e y V a l u e O f D i a g r a m O b j e c t K e y a n y T y p e z b w N T n L X & g t ; & l t ; a : K e y & g t ; & l t ; K e y & g t ; T a b l e s \ C a l e n d a r \ C o l u m n s \ W e e k   N u m b e r & l t ; / K e y & g t ; & l t ; / a : K e y & g t ; & l t ; a : V a l u e   i : t y p e = " D i a g r a m D i s p l a y N o d e V i e w S t a t e " & g t ; & l t ; H e i g h t & g t ; 1 5 0 & l t ; / H e i g h t & g t ; & l t ; I s E x p a n d e d & g t ; t r u e & l t ; / I s E x p a n d e d & g t ; & l t ; W i d t h & g t ; 2 0 0 & l t ; / W i d t h & g t ; & l t ; / a : V a l u e & g t ; & l t ; / a : K e y V a l u e O f D i a g r a m O b j e c t K e y a n y T y p e z b w N T n L X & g t ; & l t ; a : K e y V a l u e O f D i a g r a m O b j e c t K e y a n y T y p e z b w N T n L X & g t ; & l t ; a : K e y & g t ; & l t ; K e y & g t ; T a b l e s \ C a l e n d a r \ H i e r a r c h i e s \ D a y _ W e e k _ _ 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y _ W e e k _ _ M o n t h \ 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y _ W e e k _ _ M o n t h \ L e v e l s \ W e e k   N u m b e r & l t ; / K e y & g t ; & l t ; / a : K e y & g t ; & l t ; a : V a l u e   i : t y p e = " D i a g r a m D i s p l a y N o d e V i e w S t a t e " & g t ; & l t ; H e i g h t & g t ; 1 5 0 & l t ; / H e i g h t & g t ; & l t ; I s E x p a n d e d & g t ; t r u e & l t ; / I s E x p a n d e d & g t ; & l t ; W i d t h & g t ; 2 0 0 & l t ; / W i d t h & g t ; & l t ; / a : V a l u e & g t ; & l t ; / a : K e y V a l u e O f D i a g r a m O b j e c t K e y a n y T y p e z b w N T n L X & g t ; & l t ; a : K e y V a l u e O f D i a g r a m O b j e c t K e y a n y T y p e z b w N T n L X & g t ; & l t ; a : K e y & g t ; & l t ; K e y & g t ; T a b l e s \ C a l e n d a r \ H i e r a r c h i e s \ D a y _ W e e k _ _ M o n t h \ L e v e l s \ D a y O f W e e k N u m b e r & l t ; / K e y & g t ; & l t ; / a : K e y & g t ; & l t ; a : V a l u e   i : t y p e = " D i a g r a m D i s p l a y N o d e V i e w S t a t e " & g t ; & l t ; H e i g h t & g t ; 1 5 0 & l t ; / H e i g h t & g t ; & l t ; I s E x p a n d e d & g t ; t r u e & l t ; / I s E x p a n d e d & g t ; & l t ; I s F o c u s e d & g t ; t r u e & l t ; / I s F o c u s e d & g t ; & l t ; W i d t h & g t ; 2 0 0 & l t ; / W i d t h & g t ; & l t ; / a : V a l u e & g t ; & l t ; / a : K e y V a l u e O f D i a g r a m O b j e c t K e y a n y T y p e z b w N T n L X & g t ; & l t ; a : K e y V a l u e O f D i a g r a m O b j e c t K e y a n y T y p e z b w N T n L X & g t ; & l t ; a : K e y & g t ; & l t ; K e y & g t ; T a b l e s \ C a l e n d a r \ D a y _ W e e k _ _ M o n t h \ A d d i t i o n a l   I n f o \ H i n t   T e x t & l t ; / K e y & g t ; & l t ; / a : K e y & g t ; & l t ; a : V a l u e   i : t y p e = " D i a g r a m D i s p l a y V i e w S t a t e I D i a g r a m T a g A d d i t i o n a l I n f o " / & g t ; & l t ; / a : K e y V a l u e O f D i a g r a m O b j e c t K e y a n y T y p e z b w N T n L X & g t ; & l t ; a : K e y V a l u e O f D i a g r a m O b j e c t K e y a n y T y p e z b w N T n L X & g t ; & l t ; a : K e y & g t ; & l t ; K e y & g t ; R e l a t i o n s h i p s \ & a m p ; l t ; T a b l e s \ S h e e t 1 \ C o l u m n s \ T r a n s a c t i o n   D a t e & a m p ; g t ; - & a m p ; l t ; T a b l e s \ C a l e n d a r \ C o l u m n s \ D a t e & a m p ; g t ; & l t ; / K e y & g t ; & l t ; / a : K e y & g t ; & l t ; a : V a l u e   i : t y p e = " D i a g r a m D i s p l a y L i n k V i e w S t a t e " & g t ; & l t ; A u t o m a t i o n P r o p e r t y H e l p e r T e x t & g t ; E n d   p o i n t   1 :   ( 2 1 6 , 3 0 8 . 5 ) .   E n d   p o i n t   2 :   ( 4 6 3 , 2 8 8 . 5 )   & l t ; / A u t o m a t i o n P r o p e r t y H e l p e r T e x t & g t ; & l t ; L a y e d O u t & g t ; t r u e & l t ; / L a y e d O u t & g t ; & l t ; P o i n t s   x m l n s : b = " h t t p : / / s c h e m a s . d a t a c o n t r a c t . o r g / 2 0 0 4 / 0 7 / S y s t e m . W i n d o w s " & g t ; & l t ; b : P o i n t & g t ; & l t ; b : _ x & g t ; 2 1 6 & l t ; / b : _ x & g t ; & l t ; b : _ y & g t ; 3 0 8 . 5 & l t ; / b : _ y & g t ; & l t ; / b : P o i n t & g t ; & l t ; b : P o i n t & g t ; & l t ; b : _ x & g t ; 3 3 7 . 5 & l t ; / b : _ x & g t ; & l t ; b : _ y & g t ; 3 0 8 . 5 & l t ; / b : _ y & g t ; & l t ; / b : P o i n t & g t ; & l t ; b : P o i n t & g t ; & l t ; b : _ x & g t ; 3 3 9 . 5 & l t ; / b : _ x & g t ; & l t ; b : _ y & g t ; 3 0 6 . 5 & l t ; / b : _ y & g t ; & l t ; / b : P o i n t & g t ; & l t ; b : P o i n t & g t ; & l t ; b : _ x & g t ; 3 3 9 . 5 & l t ; / b : _ x & g t ; & l t ; b : _ y & g t ; 2 9 0 . 5 & l t ; / b : _ y & g t ; & l t ; / b : P o i n t & g t ; & l t ; b : P o i n t & g t ; & l t ; b : _ x & g t ; 3 4 1 . 5 & l t ; / b : _ x & g t ; & l t ; b : _ y & g t ; 2 8 8 . 5 & l t ; / b : _ y & g t ; & l t ; / b : P o i n t & g t ; & l t ; b : P o i n t & g t ; & l t ; b : _ x & g t ; 4 6 3 . 0 0 0 0 0 0 0 0 0 0 0 0 1 1 & l t ; / b : _ x & g t ; & l t ; b : _ y & g t ; 2 8 8 . 5 & l t ; / b : _ y & g t ; & l t ; / b : P o i n t & g t ; & l t ; / P o i n t s & g t ; & l t ; / a : V a l u e & g t ; & l t ; / a : K e y V a l u e O f D i a g r a m O b j e c t K e y a n y T y p e z b w N T n L X & g t ; & l t ; a : K e y V a l u e O f D i a g r a m O b j e c t K e y a n y T y p e z b w N T n L X & g t ; & l t ; a : K e y & g t ; & l t ; K e y & g t ; R e l a t i o n s h i p s \ & a m p ; l t ; T a b l e s \ S h e e t 1 \ C o l u m n s \ T r a n s a c t i o n   D a t e & a m p ; g t ; - & a m p ; l t ; T a b l e s \ C a l e n d a r \ C o l u m n s \ D a t e & a m p ; g t ; \ F K & l t ; / K e y & g t ; & l t ; / a : K e y & g t ; & l t ; a : V a l u e   i : t y p e = " D i a g r a m D i s p l a y L i n k E n d p o i n t V i e w S t a t e " & g t ; & l t ; H e i g h t & g t ; 1 6 & l t ; / H e i g h t & g t ; & l t ; L a b e l L o c a t i o n   x m l n s : b = " h t t p : / / s c h e m a s . d a t a c o n t r a c t . o r g / 2 0 0 4 / 0 7 / S y s t e m . W i n d o w s " & g t ; & l t ; b : _ x & g t ; 2 0 0 & l t ; / b : _ x & g t ; & l t ; b : _ y & g t ; 3 0 0 . 5 & l t ; / b : _ y & g t ; & l t ; / L a b e l L o c a t i o n & g t ; & l t ; L o c a t i o n   x m l n s : b = " h t t p : / / s c h e m a s . d a t a c o n t r a c t . o r g / 2 0 0 4 / 0 7 / S y s t e m . W i n d o w s " & g t ; & l t ; b : _ x & g t ; 2 0 0 & l t ; / b : _ x & g t ; & l t ; b : _ y & g t ; 3 0 8 . 5 & l t ; / b : _ y & g t ; & l t ; / L o c a t i o n & g t ; & l t ; S h a p e R o t a t e A n g l e & g t ; 3 6 0 & l t ; / S h a p e R o t a t e A n g l e & g t ; & l t ; W i d t h & g t ; 1 6 & l t ; / W i d t h & g t ; & l t ; / a : V a l u e & g t ; & l t ; / a : K e y V a l u e O f D i a g r a m O b j e c t K e y a n y T y p e z b w N T n L X & g t ; & l t ; a : K e y V a l u e O f D i a g r a m O b j e c t K e y a n y T y p e z b w N T n L X & g t ; & l t ; a : K e y & g t ; & l t ; K e y & g t ; R e l a t i o n s h i p s \ & a m p ; l t ; T a b l e s \ S h e e t 1 \ C o l u m n s \ T r a n s a c t i o n   D a t e & a m p ; g t ; - & a m p ; l t ; T a b l e s \ C a l e n d a r \ C o l u m n s \ D a t e & a m p ; g t ; \ P K & l t ; / K e y & g t ; & l t ; / a : K e y & g t ; & l t ; a : V a l u e   i : t y p e = " D i a g r a m D i s p l a y L i n k E n d p o i n t V i e w S t a t e " & g t ; & l t ; H e i g h t & g t ; 1 6 & l t ; / H e i g h t & g t ; & l t ; L a b e l L o c a t i o n   x m l n s : b = " h t t p : / / s c h e m a s . d a t a c o n t r a c t . o r g / 2 0 0 4 / 0 7 / S y s t e m . W i n d o w s " & g t ; & l t ; b : _ x & g t ; 4 6 3 . 0 0 0 0 0 0 0 0 0 0 0 0 1 1 & l t ; / b : _ x & g t ; & l t ; b : _ y & g t ; 2 8 0 . 5 & l t ; / b : _ y & g t ; & l t ; / L a b e l L o c a t i o n & g t ; & l t ; L o c a t i o n   x m l n s : b = " h t t p : / / s c h e m a s . d a t a c o n t r a c t . o r g / 2 0 0 4 / 0 7 / S y s t e m . W i n d o w s " & g t ; & l t ; b : _ x & g t ; 4 7 9 . 0 0 0 0 0 0 0 0 0 0 0 0 1 1 & l t ; / b : _ x & g t ; & l t ; b : _ y & g t ; 2 8 8 . 5 & l t ; / b : _ y & g t ; & l t ; / L o c a t i o n & g t ; & l t ; S h a p e R o t a t e A n g l e & g t ; 1 8 0 & l t ; / S h a p e R o t a t e A n g l e & g t ; & l t ; W i d t h & g t ; 1 6 & l t ; / W i d t h & g t ; & l t ; / a : V a l u e & g t ; & l t ; / a : K e y V a l u e O f D i a g r a m O b j e c t K e y a n y T y p e z b w N T n L X & g t ; & l t ; a : K e y V a l u e O f D i a g r a m O b j e c t K e y a n y T y p e z b w N T n L X & g t ; & l t ; a : K e y & g t ; & l t ; K e y & g t ; R e l a t i o n s h i p s \ & a m p ; l t ; T a b l e s \ S h e e t 1 \ C o l u m n s \ T r a n s a c t i o n   D a t e & a m p ; g t ; - & a m p ; l t ; T a b l e s \ C a l e n d a r \ C o l u m n s \ D a t e & a m p ; g t ; \ C r o s s F i l t e r & l t ; / K e y & g t ; & l t ; / a : K e y & g t ; & l t ; a : V a l u e   i : t y p e = " D i a g r a m D i s p l a y L i n k C r o s s F i l t e r V i e w S t a t e " & g t ; & l t ; P o i n t s   x m l n s : b = " h t t p : / / s c h e m a s . d a t a c o n t r a c t . o r g / 2 0 0 4 / 0 7 / S y s t e m . W i n d o w s " & g t ; & l t ; b : P o i n t & g t ; & l t ; b : _ x & g t ; 2 1 6 & l t ; / b : _ x & g t ; & l t ; b : _ y & g t ; 3 0 8 . 5 & l t ; / b : _ y & g t ; & l t ; / b : P o i n t & g t ; & l t ; b : P o i n t & g t ; & l t ; b : _ x & g t ; 3 3 7 . 5 & l t ; / b : _ x & g t ; & l t ; b : _ y & g t ; 3 0 8 . 5 & l t ; / b : _ y & g t ; & l t ; / b : P o i n t & g t ; & l t ; b : P o i n t & g t ; & l t ; b : _ x & g t ; 3 3 9 . 5 & l t ; / b : _ x & g t ; & l t ; b : _ y & g t ; 3 0 6 . 5 & l t ; / b : _ y & g t ; & l t ; / b : P o i n t & g t ; & l t ; b : P o i n t & g t ; & l t ; b : _ x & g t ; 3 3 9 . 5 & l t ; / b : _ x & g t ; & l t ; b : _ y & g t ; 2 9 0 . 5 & l t ; / b : _ y & g t ; & l t ; / b : P o i n t & g t ; & l t ; b : P o i n t & g t ; & l t ; b : _ x & g t ; 3 4 1 . 5 & l t ; / b : _ x & g t ; & l t ; b : _ y & g t ; 2 8 8 . 5 & l t ; / b : _ y & g t ; & l t ; / b : P o i n t & g t ; & l t ; b : P o i n t & g t ; & l t ; b : _ x & g t ; 4 6 3 . 0 0 0 0 0 0 0 0 0 0 0 0 1 1 & l t ; / b : _ x & g t ; & l t ; b : _ y & g t ; 2 8 8 . 5 & l t ; / b : _ y & g t ; & l t ; / b : P o i n t & g t ; & l t ; / P o i n t s & g t ; & l t ; / a : V a l u e & g t ; & l t ; / a : K e y V a l u e O f D i a g r a m O b j e c t K e y a n y T y p e z b w N T n L X & g t ; & l t ; / V i e w S t a t e s & g t ; & l t ; / D i a g r a m M a n a g e r . S e r i a l i z a b l e D i a g r a m & g t ; & l t ; D i a g r a m M a n a g e r . S e r i a l i z a b l e D i a g r a m & g t ; & l t ; A d a p t e r   i : t y p e = " M e a s u r e D i a g r a m S a n d b o x A d a p t e r " & g t ; & l t ; T a b l e N a m e & g t ; S h e e t 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 i : t y p e = " S a n d b o x E d i t o r M e a s u r e G r i d K e y " & g t ; & l t ; T a b l e N a m e & g t ; S h e e t 1 & l t ; / T a b l e N a m e & g t ; & l t ; / K e y & g t ; & l t ; M a i n t a i n e r 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 r e a d o n l y & l t ; / K e y & g t ; & l t ; / D i a g r a m O b j e c t K e y & g t ; & l t ; D i a g r a m O b j e c t K e y & g t ; & l t ; K e y & g t ; M e a s u r e s \ C o u n t   o f   C u s t o m e r   I D & l t ; / K e y & g t ; & l t ; / D i a g r a m O b j e c t K e y & g t ; & l t ; D i a g r a m O b j e c t K e y & g t ; & l t ; K e y & g t ; M e a s u r e s \ C o u n t   o f   C u s t o m e r   I D \ T a g I n f o \ F o r m u l a & l t ; / K e y & g t ; & l t ; / D i a g r a m O b j e c t K e y & g t ; & l t ; D i a g r a m O b j e c t K e y & g t ; & l t ; K e y & g t ; M e a s u r e s \ C o u n t   o f   C u s t o m e r   I D \ T a g I n f o \ V a l u e & l t ; / K e y & g t ; & l t ; / D i a g r a m O b j e c t K e y & g t ; & l t ; D i a g r a m O b j e c t K e y & g t ; & l t ; K e y & g t ; M e a s u r e s \ S u m   o f   A c c o u n t   N u m b e r & l t ; / K e y & g t ; & l t ; / D i a g r a m O b j e c t K e y & g t ; & l t ; D i a g r a m O b j e c t K e y & g t ; & l t ; K e y & g t ; M e a s u r e s \ S u m   o f   A c c o u n t   N u m b e r \ T a g I n f o \ F o r m u l a & l t ; / K e y & g t ; & l t ; / D i a g r a m O b j e c t K e y & g t ; & l t ; D i a g r a m O b j e c t K e y & g t ; & l t ; K e y & g t ; M e a s u r e s \ S u m   o f   A c c o u n t   N u m b e r \ T a g I n f o \ V a l u e & l t ; / K e y & g t ; & l t ; / D i a g r a m O b j e c t K e y & g t ; & l t ; D i a g r a m O b j e c t K e y & g t ; & l t ; K e y & g t ; M e a s u r e s \ C o u n t   o f   A c c o u n t   N u m b e r & l t ; / K e y & g t ; & l t ; / D i a g r a m O b j e c t K e y & g t ; & l t ; D i a g r a m O b j e c t K e y & g t ; & l t ; K e y & g t ; M e a s u r e s \ C o u n t   o f   A c c o u n t   N u m b e r \ T a g I n f o \ F o r m u l a & l t ; / K e y & g t ; & l t ; / D i a g r a m O b j e c t K e y & g t ; & l t ; D i a g r a m O b j e c t K e y & g t ; & l t ; K e y & g t ; M e a s u r e s \ C o u n t   o f   A c c o u n t   N u m b e r \ T a g I n f o \ V a l u e & l t ; / K e y & g t ; & l t ; / D i a g r a m O b j e c t K e y & g t ; & l t ; D i a g r a m O b j e c t K e y & g t ; & l t ; K e y & g t ; M e a s u r e s \ T o t a l   C r e d i t   A m o u n t & l t ; / K e y & g t ; & l t ; / D i a g r a m O b j e c t K e y & g t ; & l t ; D i a g r a m O b j e c t K e y & g t ; & l t ; K e y & g t ; M e a s u r e s \ T o t a l   C r e d i t   A m o u n t \ T a g I n f o \ F o r m u l a & l t ; / K e y & g t ; & l t ; / D i a g r a m O b j e c t K e y & g t ; & l t ; D i a g r a m O b j e c t K e y & g t ; & l t ; K e y & g t ; M e a s u r e s \ T o t a l   C r e d i t   A m o u n t \ T a g I n f o \ V a l u e & l t ; / K e y & g t ; & l t ; / D i a g r a m O b j e c t K e y & g t ; & l t ; D i a g r a m O b j e c t K e y & g t ; & l t ; K e y & g t ; M e a s u r e s \ T o t a l   D e b i t   A m o u n t & l t ; / K e y & g t ; & l t ; / D i a g r a m O b j e c t K e y & g t ; & l t ; D i a g r a m O b j e c t K e y & g t ; & l t ; K e y & g t ; M e a s u r e s \ T o t a l   D e b i t   A m o u n t \ T a g I n f o \ F o r m u l a & l t ; / K e y & g t ; & l t ; / D i a g r a m O b j e c t K e y & g t ; & l t ; D i a g r a m O b j e c t K e y & g t ; & l t ; K e y & g t ; M e a s u r e s \ T o t a l   D e b i t   A m o u n t \ T a g I n f o \ V a l u e & l t ; / K e y & g t ; & l t ; / D i a g r a m O b j e c t K e y & g t ; & l t ; D i a g r a m O b j e c t K e y & g t ; & l t ; K e y & g t ; M e a s u r e s \ C r e d i t   t o   D e b i t   R a t i o & l t ; / K e y & g t ; & l t ; / D i a g r a m O b j e c t K e y & g t ; & l t ; D i a g r a m O b j e c t K e y & g t ; & l t ; K e y & g t ; M e a s u r e s \ C r e d i t   t o   D e b i t   R a t i o \ T a g I n f o \ F o r m u l a & l t ; / K e y & g t ; & l t ; / D i a g r a m O b j e c t K e y & g t ; & l t ; D i a g r a m O b j e c t K e y & g t ; & l t ; K e y & g t ; M e a s u r e s \ C r e d i t   t o   D e b i t   R a t i o \ T a g I n f o \ V a l u e & l t ; / K e y & g t ; & l t ; / D i a g r a m O b j e c t K e y & g t ; & l t ; D i a g r a m O b j e c t K e y & g t ; & l t ; K e y & g t ; M e a s u r e s \ N e t   T r a n s a c t i o n   A m o u n t : & l t ; / K e y & g t ; & l t ; / D i a g r a m O b j e c t K e y & g t ; & l t ; D i a g r a m O b j e c t K e y & g t ; & l t ; K e y & g t ; M e a s u r e s \ N e t   T r a n s a c t i o n   A m o u n t : \ T a g I n f o \ F o r m u l a & l t ; / K e y & g t ; & l t ; / D i a g r a m O b j e c t K e y & g t ; & l t ; D i a g r a m O b j e c t K e y & g t ; & l t ; K e y & g t ; M e a s u r e s \ N e t   T r a n s a c t i o n   A m o u n t : \ T a g I n f o \ V a l u e & l t ; / K e y & g t ; & l t ; / D i a g r a m O b j e c t K e y & g t ; & l t ; D i a g r a m O b j e c t K e y & g t ; & l t ; K e y & g t ; M e a s u r e s \ N u m b e r   o f   T r a n s a c t i o n s & l t ; / K e y & g t ; & l t ; / D i a g r a m O b j e c t K e y & g t ; & l t ; D i a g r a m O b j e c t K e y & g t ; & l t ; K e y & g t ; M e a s u r e s \ N u m b e r   o f   T r a n s a c t i o n s \ T a g I n f o \ F o r m u l a & l t ; / K e y & g t ; & l t ; / D i a g r a m O b j e c t K e y & g t ; & l t ; D i a g r a m O b j e c t K e y & g t ; & l t ; K e y & g t ; M e a s u r e s \ N u m b e r   o f   T r a n s a c t i o n s \ T a g I n f o \ V a l u e & l t ; / K e y & g t ; & l t ; / D i a g r a m O b j e c t K e y & g t ; & l t ; D i a g r a m O b j e c t K e y & g t ; & l t ; K e y & g t ; M e a s u r e s \ A c c o u n t   B a l a n c e & l t ; / K e y & g t ; & l t ; / D i a g r a m O b j e c t K e y & g t ; & l t ; D i a g r a m O b j e c t K e y & g t ; & l t ; K e y & g t ; M e a s u r e s \ A c c o u n t   B a l a n c e \ T a g I n f o \ F o r m u l a & l t ; / K e y & g t ; & l t ; / D i a g r a m O b j e c t K e y & g t ; & l t ; D i a g r a m O b j e c t K e y & g t ; & l t ; K e y & g t ; M e a s u r e s \ A c c o u n t   B a l a n c e \ T a g I n f o \ V a l u e & l t ; / K e y & g t ; & l t ; / D i a g r a m O b j e c t K e y & g t ; & l t ; D i a g r a m O b j e c t K e y & g t ; & l t ; K e y & g t ; M e a s u r e s \ A c c o u n t   A c t i v i t y   R a t i o & l t ; / K e y & g t ; & l t ; / D i a g r a m O b j e c t K e y & g t ; & l t ; D i a g r a m O b j e c t K e y & g t ; & l t ; K e y & g t ; M e a s u r e s \ A c c o u n t   A c t i v i t y   R a t i o \ T a g I n f o \ F o r m u l a & l t ; / K e y & g t ; & l t ; / D i a g r a m O b j e c t K e y & g t ; & l t ; D i a g r a m O b j e c t K e y & g t ; & l t ; K e y & g t ; M e a s u r e s \ A c c o u n t   A c t i v i t y   R a t i o \ T a g I n f o \ V a l u e & l t ; / K e y & g t ; & l t ; / D i a g r a m O b j e c t K e y & g t ; & l t ; D i a g r a m O b j e c t K e y & g t ; & l t ; K e y & g t ; M e a s u r e s \ T o t a l   A m o u n t & l t ; / K e y & g t ; & l t ; / D i a g r a m O b j e c t K e y & g t ; & l t ; D i a g r a m O b j e c t K e y & g t ; & l t ; K e y & g t ; M e a s u r e s \ T o t a l   A m o u n t \ T a g I n f o \ F o r m u l a & l t ; / K e y & g t ; & l t ; / D i a g r a m O b j e c t K e y & g t ; & l t ; D i a g r a m O b j e c t K e y & g t ; & l t ; K e y & g t ; M e a s u r e s \ T o t a l   A m o u n t \ T a g I n f o \ V a l u e & l t ; / K e y & g t ; & l t ; / D i a g r a m O b j e c t K e y & g t ; & l t ; D i a g r a m O b j e c t K e y & g t ; & l t ; K e y & g t ; M e a s u r e s \ T o t a l   A c c o u n t   B a l a n c e & l t ; / K e y & g t ; & l t ; / D i a g r a m O b j e c t K e y & g t ; & l t ; D i a g r a m O b j e c t K e y & g t ; & l t ; K e y & g t ; M e a s u r e s \ T o t a l   A c c o u n t   B a l a n c e \ T a g I n f o \ F o r m u l a & l t ; / K e y & g t ; & l t ; / D i a g r a m O b j e c t K e y & g t ; & l t ; D i a g r a m O b j e c t K e y & g t ; & l t ; K e y & g t ; M e a s u r e s \ T o t a l   A c c o u n t   B a l a n c e \ T a g I n f o \ V a l u e & l t ; / K e y & g t ; & l t ; / D i a g r a m O b j e c t K e y & g t ; & l t ; D i a g r a m O b j e c t K e y & g t ; & l t ; K e y & g t ; M e a s u r e s \ A v e r a g e   T r a n s a c t i o n   V a l u e & l t ; / K e y & g t ; & l t ; / D i a g r a m O b j e c t K e y & g t ; & l t ; D i a g r a m O b j e c t K e y & g t ; & l t ; K e y & g t ; M e a s u r e s \ A v e r a g e   T r a n s a c t i o n   V a l u e \ T a g I n f o \ F o r m u l a & l t ; / K e y & g t ; & l t ; / D i a g r a m O b j e c t K e y & g t ; & l t ; D i a g r a m O b j e c t K e y & g t ; & l t ; K e y & g t ; M e a s u r e s \ A v e r a g e   T r a n s a c t i o n   V a l u e \ T a g I n f o \ V a l u e & l t ; / K e y & g t ; & l t ; / D i a g r a m O b j e c t K e y & g t ; & l t ; D i a g r a m O b j e c t K e y & g t ; & l t ; K e y & g t ; M e a s u r e s \ N u m b e r   o f   C u s t o m e r s & l t ; / K e y & g t ; & l t ; / D i a g r a m O b j e c t K e y & g t ; & l t ; D i a g r a m O b j e c t K e y & g t ; & l t ; K e y & g t ; M e a s u r e s \ N u m b e r   o f   C u s t o m e r s \ T a g I n f o \ F o r m u l a & l t ; / K e y & g t ; & l t ; / D i a g r a m O b j e c t K e y & g t ; & l t ; D i a g r a m O b j e c t K e y & g t ; & l t ; K e y & g t ; M e a s u r e s \ N u m b e r   o f   C u s t o m e r s \ T a g I n f o \ V a l u e & l t ; / K e y & g t ; & l t ; / D i a g r a m O b j e c t K e y & g t ; & l t ; D i a g r a m O b j e c t K e y & g t ; & l t ; K e y & g t ; C o l u m n s \ C u s t o m e r   I D & l t ; / K e y & g t ; & l t ; / D i a g r a m O b j e c t K e y & g t ; & l t ; D i a g r a m O b j e c t K e y & g t ; & l t ; K e y & g t ; C o l u m n s \ C u s t o m e r   N a m e & l t ; / K e y & g t ; & l t ; / D i a g r a m O b j e c t K e y & g t ; & l t ; D i a g r a m O b j e c t K e y & g t ; & l t ; K e y & g t ; C o l u m n s \ A c c o u n t   N u m b e r & l t ; / K e y & g t ; & l t ; / D i a g r a m O b j e c t K e y & g t ; & l t ; D i a g r a m O b j e c t K e y & g t ; & l t ; K e y & g t ; C o l u m n s \ T r a n s a c t i o n   D a t e & l t ; / K e y & g t ; & l t ; / D i a g r a m O b j e c t K e y & g t ; & l t ; D i a g r a m O b j e c t K e y & g t ; & l t ; K e y & g t ; C o l u m n s \ T r a n s a c t i o n   T y p e & l t ; / K e y & g t ; & l t ; / D i a g r a m O b j e c t K e y & g t ; & l t ; D i a g r a m O b j e c t K e y & g t ; & l t ; K e y & g t ; C o l u m n s \ A m o u n t & l t ; / K e y & g t ; & l t ; / D i a g r a m O b j e c t K e y & g t ; & l t ; D i a g r a m O b j e c t K e y & g t ; & l t ; K e y & g t ; C o l u m n s \ B a l a n c e & l t ; / K e y & g t ; & l t ; / D i a g r a m O b j e c t K e y & g t ; & l t ; D i a g r a m O b j e c t K e y & g t ; & l t ; K e y & g t ; C o l u m n s \ D e s c r i p t i o n & l t ; / K e y & g t ; & l t ; / D i a g r a m O b j e c t K e y & g t ; & l t ; D i a g r a m O b j e c t K e y & g t ; & l t ; K e y & g t ; C o l u m n s \ B r a n c h & l t ; / K e y & g t ; & l t ; / D i a g r a m O b j e c t K e y & g t ; & l t ; D i a g r a m O b j e c t K e y & g t ; & l t ; K e y & g t ; C o l u m n s \ T r a n s a c t i o n   M e t h o d & l t ; / K e y & g t ; & l t ; / D i a g r a m O b j e c t K e y & g t ; & l t ; D i a g r a m O b j e c t K e y & g t ; & l t ; K e y & g t ; C o l u m n s \ C u r r e n c y & l t ; / K e y & g t ; & l t ; / D i a g r a m O b j e c t K e y & g t ; & l t ; D i a g r a m O b j e c t K e y & g t ; & l t ; K e y & g t ; C o l u m n s \ B a n k   N a m e & l t ; / K e y & g t ; & l t ; / D i a g r a m O b j e c t K e y & g t ; & l t ; D i a g r a m O b j e c t K e y & g t ; & l t ; K e y & g t ; C o l u m n s \ T r a n s a c t i o n   D a t e   ( M o n t h   I n d e x ) & l t ; / K e y & g t ; & l t ; / D i a g r a m O b j e c t K e y & g t ; & l t ; D i a g r a m O b j e c t K e y & g t ; & l t ; K e y & g t ; C o l u m n s \ T r a n s a c t i o n   D a t e   ( M o n t h ) & l t ; / K e y & g t ; & l t ; / D i a g r a m O b j e c t K e y & g t ; & l t ; D i a g r a m O b j e c t K e y & g t ; & l t ; K e y & g t ; L i n k s \ & a m p ; l t ; C o l u m n s \ C o u n t   o f   C u s t o m e r   I D & a m p ; g t ; - & a m p ; l t ; M e a s u r e s \ C u s t o m e r   I D & a m p ; g t ; & l t ; / K e y & g t ; & l t ; / D i a g r a m O b j e c t K e y & g t ; & l t ; D i a g r a m O b j e c t K e y & g t ; & l t ; K e y & g t ; L i n k s \ & a m p ; l t ; C o l u m n s \ C o u n t   o f   C u s t o m e r   I D & a m p ; g t ; - & a m p ; l t ; M e a s u r e s \ C u s t o m e r   I D & a m p ; g t ; \ C O L U M N & l t ; / K e y & g t ; & l t ; / D i a g r a m O b j e c t K e y & g t ; & l t ; D i a g r a m O b j e c t K e y & g t ; & l t ; K e y & g t ; L i n k s \ & a m p ; l t ; C o l u m n s \ C o u n t   o f   C u s t o m e r   I D & a m p ; g t ; - & a m p ; l t ; M e a s u r e s \ C u s t o m e r   I D & a m p ; g t ; \ M E A S U R E & l t ; / K e y & g t ; & l t ; / D i a g r a m O b j e c t K e y & g t ; & l t ; D i a g r a m O b j e c t K e y & g t ; & l t ; K e y & g t ; L i n k s \ & a m p ; l t ; C o l u m n s \ S u m   o f   A c c o u n t   N u m b e r & a m p ; g t ; - & a m p ; l t ; M e a s u r e s \ A c c o u n t   N u m b e r & a m p ; g t ; & l t ; / K e y & g t ; & l t ; / D i a g r a m O b j e c t K e y & g t ; & l t ; D i a g r a m O b j e c t K e y & g t ; & l t ; K e y & g t ; L i n k s \ & a m p ; l t ; C o l u m n s \ S u m   o f   A c c o u n t   N u m b e r & a m p ; g t ; - & a m p ; l t ; M e a s u r e s \ A c c o u n t   N u m b e r & a m p ; g t ; \ C O L U M N & l t ; / K e y & g t ; & l t ; / D i a g r a m O b j e c t K e y & g t ; & l t ; D i a g r a m O b j e c t K e y & g t ; & l t ; K e y & g t ; L i n k s \ & a m p ; l t ; C o l u m n s \ S u m   o f   A c c o u n t   N u m b e r & a m p ; g t ; - & a m p ; l t ; M e a s u r e s \ A c c o u n t   N u m b e r & a m p ; g t ; \ M E A S U R E & l t ; / K e y & g t ; & l t ; / D i a g r a m O b j e c t K e y & g t ; & l t ; D i a g r a m O b j e c t K e y & g t ; & l t ; K e y & g t ; L i n k s \ & a m p ; l t ; C o l u m n s \ C o u n t   o f   A c c o u n t   N u m b e r & a m p ; g t ; - & a m p ; l t ; M e a s u r e s \ A c c o u n t   N u m b e r & a m p ; g t ; & l t ; / K e y & g t ; & l t ; / D i a g r a m O b j e c t K e y & g t ; & l t ; D i a g r a m O b j e c t K e y & g t ; & l t ; K e y & g t ; L i n k s \ & a m p ; l t ; C o l u m n s \ C o u n t   o f   A c c o u n t   N u m b e r & a m p ; g t ; - & a m p ; l t ; M e a s u r e s \ A c c o u n t   N u m b e r & a m p ; g t ; \ C O L U M N & l t ; / K e y & g t ; & l t ; / D i a g r a m O b j e c t K e y & g t ; & l t ; D i a g r a m O b j e c t K e y & g t ; & l t ; K e y & g t ; L i n k s \ & a m p ; l t ; C o l u m n s \ C o u n t   o f   A c c o u n t   N u m b e r & a m p ; g t ; - & a m p ; l t ; M e a s u r e s \ A c c o u n t   N u m b e r & 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4 & l t ; / F o c u s R o w & g t ; & l t ; S e l e c t i o n E n d C o l u m n & g t ; 1 & l t ; / S e l e c t i o n E n d C o l u m n & g t ; & l t ; S e l e c t i o n E n d R o w & g t ; 4 & l t ; / S e l e c t i o n E n d R o w & g t ; & l t ; S e l e c t i o n S t a r t C o l u m n & g t ; 1 & l t ; / S e l e c t i o n S t a r t C o l u m n & g t ; & l t ; S e l e c t i o n S t a r t R o w & g t ; 4 & l t ; / S e l e c t i o n S t a r t R o w & g t ; & l t ; T e x t s & g t ; & l t ; M e a s u r e G r i d T e x t & g t ; & l t ; L a y e d O u t & g t ; t r u e & l t ; / L a y e d O u t & g t ; & l t ; R o w & g t ; 6 & l t ; / R o w & g t ; & l t ; / M e a s u r e G r i d T e x t & g t ; & l t ; M e a s u r e G r i d T e x t & g t ; & l t ; C o l u m n & g t ; 4 & l t ; / C o l u m n & g t ; & l t ; L a y e d O u t & g t ; t r u e & l t ; / L a y e d O u t & g t ; & l t ; R o w & g t ; 3 & l t ; / R o w & g t ; & l t ; / M e a s u r e G r i d T e x t & g t ; & l t ; M e a s u r e G r i d T e x t & g t ; & l t ; L a y e d O u t & g t ; t r u e & l t ; / L a y e d O u t & g t ; & l t ; R o w & g t ; 4 & l t ; / R o w & g t ; & l t ; T e x t & g t ; 	 & l t ; / T e x t & g t ; & l t ; / M e a s u r e G r i d T e x t & 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C o u n t   o f   C u s t o m e r   I D & l t ; / K e y & g t ; & l t ; / a : K e y & g t ; & l t ; a : V a l u e   i : t y p e = " M e a s u r e G r i d N o d e V i e w S t a t e " & g t ; & l t ; L a y e d O u t & g t ; t r u e & l t ; / L a y e d O u t & g t ; & l t ; R o w & g t ; 5 & l t ; / R o w & g t ; & l t ; W a s U I I n v i s i b l e & g t ; t r u e & l t ; / W a s U I I n v i s i b l e & g t ; & l t ; / a : V a l u e & g t ; & l t ; / a : K e y V a l u e O f D i a g r a m O b j e c t K e y a n y T y p e z b w N T n L X & g t ; & l t ; a : K e y V a l u e O f D i a g r a m O b j e c t K e y a n y T y p e z b w N T n L X & g t ; & l t ; a : K e y & g t ; & l t ; K e y & g t ; M e a s u r e s \ C o u n t   o f   C u s t o m e r   I D \ T a g I n f o \ F o r m u l a & l t ; / K e y & g t ; & l t ; / a : K e y & g t ; & l t ; a : V a l u e   i : t y p e = " M e a s u r e G r i d V i e w S t a t e I D i a g r a m T a g A d d i t i o n a l I n f o " / & g t ; & l t ; / a : K e y V a l u e O f D i a g r a m O b j e c t K e y a n y T y p e z b w N T n L X & g t ; & l t ; a : K e y V a l u e O f D i a g r a m O b j e c t K e y a n y T y p e z b w N T n L X & g t ; & l t ; a : K e y & g t ; & l t ; K e y & g t ; M e a s u r e s \ C o u n t   o f   C u s t o m e r   I D \ T a g I n f o \ V a l u e & l t ; / K e y & g t ; & l t ; / a : K e y & g t ; & l t ; a : V a l u e   i : t y p e = " M e a s u r e G r i d V i e w S t a t e I D i a g r a m T a g A d d i t i o n a l I n f o " / & g t ; & l t ; / a : K e y V a l u e O f D i a g r a m O b j e c t K e y a n y T y p e z b w N T n L X & g t ; & l t ; a : K e y V a l u e O f D i a g r a m O b j e c t K e y a n y T y p e z b w N T n L X & g t ; & l t ; a : K e y & g t ; & l t ; K e y & g t ; M e a s u r e s \ S u m   o f   A c c o u n t   N u m b e r & l t ; / K e y & g t ; & l t ; / a : K e y & g t ; & l t ; a : V a l u e   i : t y p e = " M e a s u r e G r i d N o d e V i e w S t a t e " & g t ; & l t ; C o l u m n & g t ; 2 & l t ; / C o l u m n & g t ; & l t ; L a y e d O u t & g t ; t r u e & l t ; / L a y e d O u t & g t ; & l t ; R o w & g t ; 1 & l t ; / R o w & g t ; & l t ; W a s U I I n v i s i b l e & g t ; t r u e & l t ; / W a s U I I n v i s i b l e & g t ; & l t ; / a : V a l u e & g t ; & l t ; / a : K e y V a l u e O f D i a g r a m O b j e c t K e y a n y T y p e z b w N T n L X & g t ; & l t ; a : K e y V a l u e O f D i a g r a m O b j e c t K e y a n y T y p e z b w N T n L X & g t ; & l t ; a : K e y & g t ; & l t ; K e y & g t ; M e a s u r e s \ S u m   o f   A c c o u n t   N u m b e r \ T a g I n f o \ F o r m u l a & l t ; / K e y & g t ; & l t ; / a : K e y & g t ; & l t ; a : V a l u e   i : t y p e = " M e a s u r e G r i d V i e w S t a t e I D i a g r a m T a g A d d i t i o n a l I n f o " / & g t ; & l t ; / a : K e y V a l u e O f D i a g r a m O b j e c t K e y a n y T y p e z b w N T n L X & g t ; & l t ; a : K e y V a l u e O f D i a g r a m O b j e c t K e y a n y T y p e z b w N T n L X & g t ; & l t ; a : K e y & g t ; & l t ; K e y & g t ; M e a s u r e s \ S u m   o f   A c c o u n t   N u m b e r \ T a g I n f o \ V a l u e & l t ; / K e y & g t ; & l t ; / a : K e y & g t ; & l t ; a : V a l u e   i : t y p e = " M e a s u r e G r i d V i e w S t a t e I D i a g r a m T a g A d d i t i o n a l I n f o " / & g t ; & l t ; / a : K e y V a l u e O f D i a g r a m O b j e c t K e y a n y T y p e z b w N T n L X & g t ; & l t ; a : K e y V a l u e O f D i a g r a m O b j e c t K e y a n y T y p e z b w N T n L X & g t ; & l t ; a : K e y & g t ; & l t ; K e y & g t ; M e a s u r e s \ C o u n t   o f   A c c o u n t   N u m b e r & l t ; / K e y & g t ; & l t ; / a : K e y & g t ; & l t ; a : V a l u e   i : t y p e = " M e a s u r e G r i d N o d e V i e w S t a t e " & g t ; & l t ; C o l u m n & g t ; 2 & l t ; / C o l u m n & g t ; & l t ; L a y e d O u t & g t ; t r u e & l t ; / L a y e d O u t & g t ; & l t ; R o w & g t ; 2 & l t ; / R o w & g t ; & l t ; W a s U I I n v i s i b l e & g t ; t r u e & l t ; / W a s U I I n v i s i b l e & g t ; & l t ; / a : V a l u e & g t ; & l t ; / a : K e y V a l u e O f D i a g r a m O b j e c t K e y a n y T y p e z b w N T n L X & g t ; & l t ; a : K e y V a l u e O f D i a g r a m O b j e c t K e y a n y T y p e z b w N T n L X & g t ; & l t ; a : K e y & g t ; & l t ; K e y & g t ; M e a s u r e s \ C o u n t   o f   A c c o u n t   N u m b e r \ T a g I n f o \ F o r m u l a & l t ; / K e y & g t ; & l t ; / a : K e y & g t ; & l t ; a : V a l u e   i : t y p e = " M e a s u r e G r i d V i e w S t a t e I D i a g r a m T a g A d d i t i o n a l I n f o " / & g t ; & l t ; / a : K e y V a l u e O f D i a g r a m O b j e c t K e y a n y T y p e z b w N T n L X & g t ; & l t ; a : K e y V a l u e O f D i a g r a m O b j e c t K e y a n y T y p e z b w N T n L X & g t ; & l t ; a : K e y & g t ; & l t ; K e y & g t ; M e a s u r e s \ C o u n t   o f   A c c o u n t   N u m b e r \ T a g I n f o \ V a l u e & l t ; / K e y & g t ; & l t ; / a : K e y & g t ; & l t ; a : V a l u e   i : t y p e = " M e a s u r e G r i d V i e w S t a t e I D i a g r a m T a g A d d i t i o n a l I n f o " / & g t ; & l t ; / a : K e y V a l u e O f D i a g r a m O b j e c t K e y a n y T y p e z b w N T n L X & g t ; & l t ; a : K e y V a l u e O f D i a g r a m O b j e c t K e y a n y T y p e z b w N T n L X & g t ; & l t ; a : K e y & g t ; & l t ; K e y & g t ; M e a s u r e s \ T o t a l   C r e d i t   A m o u n t & l t ; / K e y & g t ; & l t ; / a : K e y & g t ; & l t ; a : V a l u e   i : t y p e = " M e a s u r e G r i d N o d e V i e w S t a t e " & g t ; & l t ; L a y e d O u t & g t ; t r u e & l t ; / L a y e d O u t & g t ; & l t ; / a : V a l u e & g t ; & l t ; / a : K e y V a l u e O f D i a g r a m O b j e c t K e y a n y T y p e z b w N T n L X & g t ; & l t ; a : K e y V a l u e O f D i a g r a m O b j e c t K e y a n y T y p e z b w N T n L X & g t ; & l t ; a : K e y & g t ; & l t ; K e y & g t ; M e a s u r e s \ T o t a l   C r e d i t   A m o u n t \ T a g I n f o \ F o r m u l a & l t ; / K e y & g t ; & l t ; / a : K e y & g t ; & l t ; a : V a l u e   i : t y p e = " M e a s u r e G r i d V i e w S t a t e I D i a g r a m T a g A d d i t i o n a l I n f o " / & g t ; & l t ; / a : K e y V a l u e O f D i a g r a m O b j e c t K e y a n y T y p e z b w N T n L X & g t ; & l t ; a : K e y V a l u e O f D i a g r a m O b j e c t K e y a n y T y p e z b w N T n L X & g t ; & l t ; a : K e y & g t ; & l t ; K e y & g t ; M e a s u r e s \ T o t a l   C r e d i t   A m o u n t \ T a g I n f o \ V a l u e & l t ; / K e y & g t ; & l t ; / a : K e y & g t ; & l t ; a : V a l u e   i : t y p e = " M e a s u r e G r i d V i e w S t a t e I D i a g r a m T a g A d d i t i o n a l I n f o " / & g t ; & l t ; / a : K e y V a l u e O f D i a g r a m O b j e c t K e y a n y T y p e z b w N T n L X & g t ; & l t ; a : K e y V a l u e O f D i a g r a m O b j e c t K e y a n y T y p e z b w N T n L X & g t ; & l t ; a : K e y & g t ; & l t ; K e y & g t ; M e a s u r e s \ T o t a l   D e b i t   A m o u n t & l t ; / K e y & g t ; & l t ; / a : K e y & g t ; & l t ; a : V a l u e   i : t y p e = " M e a s u r e G r i d N o d e V i e w S t a t e " & g t ; & l t ; L a y e d O u t & g t ; t r u e & l t ; / L a y e d O u t & g t ; & l t ; R o w & g t ; 1 & l t ; / R o w & g t ; & l t ; / a : V a l u e & g t ; & l t ; / a : K e y V a l u e O f D i a g r a m O b j e c t K e y a n y T y p e z b w N T n L X & g t ; & l t ; a : K e y V a l u e O f D i a g r a m O b j e c t K e y a n y T y p e z b w N T n L X & g t ; & l t ; a : K e y & g t ; & l t ; K e y & g t ; M e a s u r e s \ T o t a l   D e b i t   A m o u n t \ T a g I n f o \ F o r m u l a & l t ; / K e y & g t ; & l t ; / a : K e y & g t ; & l t ; a : V a l u e   i : t y p e = " M e a s u r e G r i d V i e w S t a t e I D i a g r a m T a g A d d i t i o n a l I n f o " / & g t ; & l t ; / a : K e y V a l u e O f D i a g r a m O b j e c t K e y a n y T y p e z b w N T n L X & g t ; & l t ; a : K e y V a l u e O f D i a g r a m O b j e c t K e y a n y T y p e z b w N T n L X & g t ; & l t ; a : K e y & g t ; & l t ; K e y & g t ; M e a s u r e s \ T o t a l   D e b i t   A m o u n t \ T a g I n f o \ V a l u e & l t ; / K e y & g t ; & l t ; / a : K e y & g t ; & l t ; a : V a l u e   i : t y p e = " M e a s u r e G r i d V i e w S t a t e I D i a g r a m T a g A d d i t i o n a l I n f o " / & g t ; & l t ; / a : K e y V a l u e O f D i a g r a m O b j e c t K e y a n y T y p e z b w N T n L X & g t ; & l t ; a : K e y V a l u e O f D i a g r a m O b j e c t K e y a n y T y p e z b w N T n L X & g t ; & l t ; a : K e y & g t ; & l t ; K e y & g t ; M e a s u r e s \ C r e d i t   t o   D e b i t   R a t i o & l t ; / K e y & g t ; & l t ; / a : K e y & g t ; & l t ; a : V a l u e   i : t y p e = " M e a s u r e G r i d N o d e V i e w S t a t e " & g t ; & l t ; L a y e d O u t & g t ; t r u e & l t ; / L a y e d O u t & g t ; & l t ; R o w & g t ; 2 & l t ; / R o w & g t ; & l t ; / a : V a l u e & g t ; & l t ; / a : K e y V a l u e O f D i a g r a m O b j e c t K e y a n y T y p e z b w N T n L X & g t ; & l t ; a : K e y V a l u e O f D i a g r a m O b j e c t K e y a n y T y p e z b w N T n L X & g t ; & l t ; a : K e y & g t ; & l t ; K e y & g t ; M e a s u r e s \ C r e d i t   t o   D e b i t   R a t i o \ T a g I n f o \ F o r m u l a & l t ; / K e y & g t ; & l t ; / a : K e y & g t ; & l t ; a : V a l u e   i : t y p e = " M e a s u r e G r i d V i e w S t a t e I D i a g r a m T a g A d d i t i o n a l I n f o " / & g t ; & l t ; / a : K e y V a l u e O f D i a g r a m O b j e c t K e y a n y T y p e z b w N T n L X & g t ; & l t ; a : K e y V a l u e O f D i a g r a m O b j e c t K e y a n y T y p e z b w N T n L X & g t ; & l t ; a : K e y & g t ; & l t ; K e y & g t ; M e a s u r e s \ C r e d i t   t o   D e b i t   R a t i o \ T a g I n f o \ V a l u e & l t ; / K e y & g t ; & l t ; / a : K e y & g t ; & l t ; a : V a l u e   i : t y p e = " M e a s u r e G r i d V i e w S t a t e I D i a g r a m T a g A d d i t i o n a l I n f o " / & g t ; & l t ; / a : K e y V a l u e O f D i a g r a m O b j e c t K e y a n y T y p e z b w N T n L X & g t ; & l t ; a : K e y V a l u e O f D i a g r a m O b j e c t K e y a n y T y p e z b w N T n L X & g t ; & l t ; a : K e y & g t ; & l t ; K e y & g t ; M e a s u r e s \ N e t   T r a n s a c t i o n   A m o u n t : & l t ; / K e y & g t ; & l t ; / a : K e y & g t ; & l t ; a : V a l u e   i : t y p e = " M e a s u r e G r i d N o d e V i e w S t a t e " & g t ; & l t ; L a y e d O u t & g t ; t r u e & l t ; / L a y e d O u t & g t ; & l t ; R o w & g t ; 3 & l t ; / R o w & g t ; & l t ; / a : V a l u e & g t ; & l t ; / a : K e y V a l u e O f D i a g r a m O b j e c t K e y a n y T y p e z b w N T n L X & g t ; & l t ; a : K e y V a l u e O f D i a g r a m O b j e c t K e y a n y T y p e z b w N T n L X & g t ; & l t ; a : K e y & g t ; & l t ; K e y & g t ; M e a s u r e s \ N e t   T r a n s a c t i o n   A m o u n t : \ T a g I n f o \ F o r m u l a & l t ; / K e y & g t ; & l t ; / a : K e y & g t ; & l t ; a : V a l u e   i : t y p e = " M e a s u r e G r i d V i e w S t a t e I D i a g r a m T a g A d d i t i o n a l I n f o " / & g t ; & l t ; / a : K e y V a l u e O f D i a g r a m O b j e c t K e y a n y T y p e z b w N T n L X & g t ; & l t ; a : K e y V a l u e O f D i a g r a m O b j e c t K e y a n y T y p e z b w N T n L X & g t ; & l t ; a : K e y & g t ; & l t ; K e y & g t ; M e a s u r e s \ N e t   T r a n s a c t i o n   A m o u n t : \ T a g I n f o \ V a l u e & l t ; / K e y & g t ; & l t ; / a : K e y & g t ; & l t ; a : V a l u e   i : t y p e = " M e a s u r e G r i d V i e w S t a t e I D i a g r a m T a g A d d i t i o n a l I n f o " / & g t ; & l t ; / a : K e y V a l u e O f D i a g r a m O b j e c t K e y a n y T y p e z b w N T n L X & g t ; & l t ; a : K e y V a l u e O f D i a g r a m O b j e c t K e y a n y T y p e z b w N T n L X & g t ; & l t ; a : K e y & g t ; & l t ; K e y & g t ; M e a s u r e s \ N u m b e r   o f   T r a n s a c t i o n s & l t ; / K e y & g t ; & l t ; / a : K e y & g t ; & l t ; a : V a l u e   i : t y p e = " M e a s u r e G r i d N o d e V i e w S t a t e " & g t ; & l t ; C o l u m n & g t ; 1 & l t ; / C o l u m n & g t ; & l t ; L a y e d O u t & g t ; t r u e & l t ; / L a y e d O u t & g t ; & l t ; / a : V a l u e & g t ; & l t ; / a : K e y V a l u e O f D i a g r a m O b j e c t K e y a n y T y p e z b w N T n L X & g t ; & l t ; a : K e y V a l u e O f D i a g r a m O b j e c t K e y a n y T y p e z b w N T n L X & g t ; & l t ; a : K e y & g t ; & l t ; K e y & g t ; M e a s u r e s \ N u m b e r   o f   T r a n s a c t i o n s \ T a g I n f o \ F o r m u l a & l t ; / K e y & g t ; & l t ; / a : K e y & g t ; & l t ; a : V a l u e   i : t y p e = " M e a s u r e G r i d V i e w S t a t e I D i a g r a m T a g A d d i t i o n a l I n f o " / & g t ; & l t ; / a : K e y V a l u e O f D i a g r a m O b j e c t K e y a n y T y p e z b w N T n L X & g t ; & l t ; a : K e y V a l u e O f D i a g r a m O b j e c t K e y a n y T y p e z b w N T n L X & g t ; & l t ; a : K e y & g t ; & l t ; K e y & g t ; M e a s u r e s \ N u m b e r   o f   T r a n s a c t i o n s \ T a g I n f o \ V a l u e & l t ; / K e y & g t ; & l t ; / a : K e y & g t ; & l t ; a : V a l u e   i : t y p e = " M e a s u r e G r i d V i e w S t a t e I D i a g r a m T a g A d d i t i o n a l I n f o " / & g t ; & l t ; / a : K e y V a l u e O f D i a g r a m O b j e c t K e y a n y T y p e z b w N T n L X & g t ; & l t ; a : K e y V a l u e O f D i a g r a m O b j e c t K e y a n y T y p e z b w N T n L X & g t ; & l t ; a : K e y & g t ; & l t ; K e y & g t ; M e a s u r e s \ A c c o u n t   B a l a n c e & l t ; / K e y & g t ; & l t ; / a : K e y & g t ; & l t ; a : V a l u e   i : t y p e = " M e a s u r e G r i d N o d e V i e w S t a t e " & g t ; & l t ; C o l u m n & g t ; 1 & l t ; / C o l u m n & g t ; & l t ; L a y e d O u t & g t ; t r u e & l t ; / L a y e d O u t & g t ; & l t ; R o w & g t ; 1 & l t ; / R o w & g t ; & l t ; / a : V a l u e & g t ; & l t ; / a : K e y V a l u e O f D i a g r a m O b j e c t K e y a n y T y p e z b w N T n L X & g t ; & l t ; a : K e y V a l u e O f D i a g r a m O b j e c t K e y a n y T y p e z b w N T n L X & g t ; & l t ; a : K e y & g t ; & l t ; K e y & g t ; M e a s u r e s \ A c c o u n t   B a l a n c e \ T a g I n f o \ F o r m u l a & l t ; / K e y & g t ; & l t ; / a : K e y & g t ; & l t ; a : V a l u e   i : t y p e = " M e a s u r e G r i d V i e w S t a t e I D i a g r a m T a g A d d i t i o n a l I n f o " / & g t ; & l t ; / a : K e y V a l u e O f D i a g r a m O b j e c t K e y a n y T y p e z b w N T n L X & g t ; & l t ; a : K e y V a l u e O f D i a g r a m O b j e c t K e y a n y T y p e z b w N T n L X & g t ; & l t ; a : K e y & g t ; & l t ; K e y & g t ; M e a s u r e s \ A c c o u n t   B a l a n c e \ T a g I n f o \ V a l u e & l t ; / K e y & g t ; & l t ; / a : K e y & g t ; & l t ; a : V a l u e   i : t y p e = " M e a s u r e G r i d V i e w S t a t e I D i a g r a m T a g A d d i t i o n a l I n f o " / & g t ; & l t ; / a : K e y V a l u e O f D i a g r a m O b j e c t K e y a n y T y p e z b w N T n L X & g t ; & l t ; a : K e y V a l u e O f D i a g r a m O b j e c t K e y a n y T y p e z b w N T n L X & g t ; & l t ; a : K e y & g t ; & l t ; K e y & g t ; M e a s u r e s \ A c c o u n t   A c t i v i t y   R a t i o & l t ; / K e y & g t ; & l t ; / a : K e y & g t ; & l t ; a : V a l u e   i : t y p e = " M e a s u r e G r i d N o d e V i e w S t a t e " & g t ; & l t ; C o l u m n & g t ; 1 & l t ; / C o l u m n & g t ; & l t ; L a y e d O u t & g t ; t r u e & l t ; / L a y e d O u t & g t ; & l t ; R o w & g t ; 2 & l t ; / R o w & g t ; & l t ; / a : V a l u e & g t ; & l t ; / a : K e y V a l u e O f D i a g r a m O b j e c t K e y a n y T y p e z b w N T n L X & g t ; & l t ; a : K e y V a l u e O f D i a g r a m O b j e c t K e y a n y T y p e z b w N T n L X & g t ; & l t ; a : K e y & g t ; & l t ; K e y & g t ; M e a s u r e s \ A c c o u n t   A c t i v i t y   R a t i o \ T a g I n f o \ F o r m u l a & l t ; / K e y & g t ; & l t ; / a : K e y & g t ; & l t ; a : V a l u e   i : t y p e = " M e a s u r e G r i d V i e w S t a t e I D i a g r a m T a g A d d i t i o n a l I n f o " / & g t ; & l t ; / a : K e y V a l u e O f D i a g r a m O b j e c t K e y a n y T y p e z b w N T n L X & g t ; & l t ; a : K e y V a l u e O f D i a g r a m O b j e c t K e y a n y T y p e z b w N T n L X & g t ; & l t ; a : K e y & g t ; & l t ; K e y & g t ; M e a s u r e s \ A c c o u n t   A c t i v i t y   R a t i o \ T a g I n f o \ V a l u e & l t ; / K e y & g t ; & l t ; / a : K e y & g t ; & l t ; a : V a l u e   i : t y p e = " M e a s u r e G r i d V i e w S t a t e I D i a g r a m T a g A d d i t i o n a l I n f o " / & g t ; & l t ; / a : K e y V a l u e O f D i a g r a m O b j e c t K e y a n y T y p e z b w N T n L X & g t ; & l t ; a : K e y V a l u e O f D i a g r a m O b j e c t K e y a n y T y p e z b w N T n L X & g t ; & l t ; a : K e y & g t ; & l t ; K e y & g t ; M e a s u r e s \ T o t a l   A m o u n t & l t ; / K e y & g t ; & l t ; / a : K e y & g t ; & l t ; a : V a l u e   i : t y p e = " M e a s u r e G r i d N o d e V i e w S t a t e " & g t ; & l t ; C o l u m n & g t ; 1 & l t ; / C o l u m n & g t ; & l t ; L a y e d O u t & g t ; t r u e & l t ; / L a y e d O u t & g t ; & l t ; R o w & g t ; 3 & l t ; / R o w & g t ; & l t ; / a : V a l u e & g t ; & l t ; / a : K e y V a l u e O f D i a g r a m O b j e c t K e y a n y T y p e z b w N T n L X & g t ; & l t ; a : K e y V a l u e O f D i a g r a m O b j e c t K e y a n y T y p e z b w N T n L X & g t ; & l t ; a : K e y & g t ; & l t ; K e y & g t ; M e a s u r e s \ T o t a l   A m o u n t \ T a g I n f o \ F o r m u l a & l t ; / K e y & g t ; & l t ; / a : K e y & g t ; & l t ; a : V a l u e   i : t y p e = " M e a s u r e G r i d V i e w S t a t e I D i a g r a m T a g A d d i t i o n a l I n f o " / & g t ; & l t ; / a : K e y V a l u e O f D i a g r a m O b j e c t K e y a n y T y p e z b w N T n L X & g t ; & l t ; a : K e y V a l u e O f D i a g r a m O b j e c t K e y a n y T y p e z b w N T n L X & g t ; & l t ; a : K e y & g t ; & l t ; K e y & g t ; M e a s u r e s \ T o t a l   A m o u n t \ T a g I n f o \ V a l u e & l t ; / K e y & g t ; & l t ; / a : K e y & g t ; & l t ; a : V a l u e   i : t y p e = " M e a s u r e G r i d V i e w S t a t e I D i a g r a m T a g A d d i t i o n a l I n f o " / & g t ; & l t ; / a : K e y V a l u e O f D i a g r a m O b j e c t K e y a n y T y p e z b w N T n L X & g t ; & l t ; a : K e y V a l u e O f D i a g r a m O b j e c t K e y a n y T y p e z b w N T n L X & g t ; & l t ; a : K e y & g t ; & l t ; K e y & g t ; M e a s u r e s \ T o t a l   A c c o u n t   B a l a n c e & l t ; / K e y & g t ; & l t ; / a : K e y & g t ; & l t ; a : V a l u e   i : t y p e = " M e a s u r e G r i d N o d e V i e w S t a t e " & g t ; & l t ; C o l u m n & g t ; 2 & l t ; / C o l u m n & g t ; & l t ; L a y e d O u t & g t ; t r u e & l t ; / L a y e d O u t & g t ; & l t ; / a : V a l u e & g t ; & l t ; / a : K e y V a l u e O f D i a g r a m O b j e c t K e y a n y T y p e z b w N T n L X & g t ; & l t ; a : K e y V a l u e O f D i a g r a m O b j e c t K e y a n y T y p e z b w N T n L X & g t ; & l t ; a : K e y & g t ; & l t ; K e y & g t ; M e a s u r e s \ T o t a l   A c c o u n t   B a l a n c e \ T a g I n f o \ F o r m u l a & l t ; / K e y & g t ; & l t ; / a : K e y & g t ; & l t ; a : V a l u e   i : t y p e = " M e a s u r e G r i d V i e w S t a t e I D i a g r a m T a g A d d i t i o n a l I n f o " / & g t ; & l t ; / a : K e y V a l u e O f D i a g r a m O b j e c t K e y a n y T y p e z b w N T n L X & g t ; & l t ; a : K e y V a l u e O f D i a g r a m O b j e c t K e y a n y T y p e z b w N T n L X & g t ; & l t ; a : K e y & g t ; & l t ; K e y & g t ; M e a s u r e s \ T o t a l   A c c o u n t   B a l a n c e \ T a g I n f o \ V a l u e & l t ; / K e y & g t ; & l t ; / a : K e y & g t ; & l t ; a : V a l u e   i : t y p e = " M e a s u r e G r i d V i e w S t a t e I D i a g r a m T a g A d d i t i o n a l I n f o " / & g t ; & l t ; / a : K e y V a l u e O f D i a g r a m O b j e c t K e y a n y T y p e z b w N T n L X & g t ; & l t ; a : K e y V a l u e O f D i a g r a m O b j e c t K e y a n y T y p e z b w N T n L X & g t ; & l t ; a : K e y & g t ; & l t ; K e y & g t ; M e a s u r e s \ A v e r a g e   T r a n s a c t i o n   V a l u e & l t ; / K e y & g t ; & l t ; / a : K e y & g t ; & l t ; a : V a l u e   i : t y p e = " M e a s u r e G r i d N o d e V i e w S t a t e " & g t ; & l t ; C o l u m n & g t ; 1 & l t ; / C o l u m n & g t ; & l t ; L a y e d O u t & g t ; t r u e & l t ; / L a y e d O u t & g t ; & l t ; R o w & g t ; 4 & l t ; / R o w & g t ; & l t ; / a : V a l u e & g t ; & l t ; / a : K e y V a l u e O f D i a g r a m O b j e c t K e y a n y T y p e z b w N T n L X & g t ; & l t ; a : K e y V a l u e O f D i a g r a m O b j e c t K e y a n y T y p e z b w N T n L X & g t ; & l t ; a : K e y & g t ; & l t ; K e y & g t ; M e a s u r e s \ A v e r a g e   T r a n s a c t i o n   V a l u e \ T a g I n f o \ F o r m u l a & l t ; / K e y & g t ; & l t ; / a : K e y & g t ; & l t ; a : V a l u e   i : t y p e = " M e a s u r e G r i d V i e w S t a t e I D i a g r a m T a g A d d i t i o n a l I n f o " / & g t ; & l t ; / a : K e y V a l u e O f D i a g r a m O b j e c t K e y a n y T y p e z b w N T n L X & g t ; & l t ; a : K e y V a l u e O f D i a g r a m O b j e c t K e y a n y T y p e z b w N T n L X & g t ; & l t ; a : K e y & g t ; & l t ; K e y & g t ; M e a s u r e s \ A v e r a g e   T r a n s a c t i o n   V a l u e \ T a g I n f o \ V a l u e & l t ; / K e y & g t ; & l t ; / a : K e y & g t ; & l t ; a : V a l u e   i : t y p e = " M e a s u r e G r i d V i e w S t a t e I D i a g r a m T a g A d d i t i o n a l I n f o " / & g t ; & l t ; / a : K e y V a l u e O f D i a g r a m O b j e c t K e y a n y T y p e z b w N T n L X & g t ; & l t ; a : K e y V a l u e O f D i a g r a m O b j e c t K e y a n y T y p e z b w N T n L X & g t ; & l t ; a : K e y & g t ; & l t ; K e y & g t ; M e a s u r e s \ N u m b e r   o f   C u s t o m e r s & l t ; / K e y & g t ; & l t ; / a : K e y & g t ; & l t ; a : V a l u e   i : t y p e = " M e a s u r e G r i d N o d e V i e w S t a t e " & g t ; & l t ; L a y e d O u t & g t ; t r u e & l t ; / L a y e d O u t & g t ; & l t ; R o w & g t ; 5 & l t ; / R o w & g t ; & l t ; / a : V a l u e & g t ; & l t ; / a : K e y V a l u e O f D i a g r a m O b j e c t K e y a n y T y p e z b w N T n L X & g t ; & l t ; a : K e y V a l u e O f D i a g r a m O b j e c t K e y a n y T y p e z b w N T n L X & g t ; & l t ; a : K e y & g t ; & l t ; K e y & g t ; M e a s u r e s \ N u m b e r   o f   C u s t o m e r s \ T a g I n f o \ F o r m u l a & l t ; / K e y & g t ; & l t ; / a : K e y & g t ; & l t ; a : V a l u e   i : t y p e = " M e a s u r e G r i d V i e w S t a t e I D i a g r a m T a g A d d i t i o n a l I n f o " / & g t ; & l t ; / a : K e y V a l u e O f D i a g r a m O b j e c t K e y a n y T y p e z b w N T n L X & g t ; & l t ; a : K e y V a l u e O f D i a g r a m O b j e c t K e y a n y T y p e z b w N T n L X & g t ; & l t ; a : K e y & g t ; & l t ; K e y & g t ; M e a s u r e s \ N u m b e r   o f   C u s t o m e r s \ T a g I n f o \ V a l u e & l t ; / K e y & g t ; & l t ; / a : K e y & g t ; & l t ; a : V a l u e   i : t y p e = " M e a s u r e G r i d V i e w S t a t e I D i a g r a m T a g A d d i t i o n a l I n f o " / & g t ; & l t ; / a : K e y V a l u e O f D i a g r a m O b j e c t K e y a n y T y p e z b w N T n L X & g t ; & l t ; a : K e y V a l u e O f D i a g r a m O b j e c t K e y a n y T y p e z b w N T n L X & g t ; & l t ; a : K e y & g t ; & l t ; K e y & g t ; C o l u m n s \ C u s t o m e r   I D & l t ; / K e y & g t ; & l t ; / a : K e y & g t ; & l t ; a : V a l u e   i : t y p e = " M e a s u r e G r i d N o d e V i e w S t a t e " & g t ; & l t ; L a y e d O u t & g t ; t r u e & l t ; / L a y e d O u t & g t ; & l t ; / a : V a l u e & g t ; & l t ; / a : K e y V a l u e O f D i a g r a m O b j e c t K e y a n y T y p e z b w N T n L X & g t ; & l t ; a : K e y V a l u e O f D i a g r a m O b j e c t K e y a n y T y p e z b w N T n L X & g t ; & l t ; a : K e y & g t ; & l t ; K e y & g t ; C o l u m n s \ C u s t o m e r   N a m e & l t ; / K e y & g t ; & l t ; / a : K e y & g t ; & l t ; a : V a l u e   i : t y p e = " M e a s u r e G r i d N o d e V i e w S t a t e " & g t ; & l t ; C o l u m n & g t ; 1 & l t ; / C o l u m n & g t ; & l t ; L a y e d O u t & g t ; t r u e & l t ; / L a y e d O u t & g t ; & l t ; / a : V a l u e & g t ; & l t ; / a : K e y V a l u e O f D i a g r a m O b j e c t K e y a n y T y p e z b w N T n L X & g t ; & l t ; a : K e y V a l u e O f D i a g r a m O b j e c t K e y a n y T y p e z b w N T n L X & g t ; & l t ; a : K e y & g t ; & l t ; K e y & g t ; C o l u m n s \ A c c o u n t   N u m b e r & l t ; / K e y & g t ; & l t ; / a : K e y & g t ; & l t ; a : V a l u e   i : t y p e = " M e a s u r e G r i d N o d e V i e w S t a t e " & g t ; & l t ; C o l u m n & g t ; 2 & l t ; / C o l u m n & g t ; & l t ; L a y e d O u t & g t ; t r u e & l t ; / L a y e d O u t & g t ; & l t ; / a : V a l u e & g t ; & l t ; / a : K e y V a l u e O f D i a g r a m O b j e c t K e y a n y T y p e z b w N T n L X & g t ; & l t ; a : K e y V a l u e O f D i a g r a m O b j e c t K e y a n y T y p e z b w N T n L X & g t ; & l t ; a : K e y & g t ; & l t ; K e y & g t ; C o l u m n s \ T r a n s a c t i o n   D a t e & l t ; / K e y & g t ; & l t ; / a : K e y & g t ; & l t ; a : V a l u e   i : t y p e = " M e a s u r e G r i d N o d e V i e w S t a t e " & g t ; & l t ; C o l u m n & g t ; 3 & l t ; / C o l u m n & g t ; & l t ; L a y e d O u t & g t ; t r u e & l t ; / L a y e d O u t & g t ; & l t ; / a : V a l u e & g t ; & l t ; / a : K e y V a l u e O f D i a g r a m O b j e c t K e y a n y T y p e z b w N T n L X & g t ; & l t ; a : K e y V a l u e O f D i a g r a m O b j e c t K e y a n y T y p e z b w N T n L X & g t ; & l t ; a : K e y & g t ; & l t ; K e y & g t ; C o l u m n s \ T r a n s a c t i o n   T y p e & l t ; / K e y & g t ; & l t ; / a : K e y & g t ; & l t ; a : V a l u e   i : t y p e = " M e a s u r e G r i d N o d e V i e w S t a t e " & g t ; & l t ; C o l u m n & g t ; 4 & l t ; / C o l u m n & g t ; & l t ; L a y e d O u t & g t ; t r u e & l t ; / L a y e d O u t & g t ; & l t ; / a : V a l u e & g t ; & l t ; / a : K e y V a l u e O f D i a g r a m O b j e c t K e y a n y T y p e z b w N T n L X & g t ; & l t ; a : K e y V a l u e O f D i a g r a m O b j e c t K e y a n y T y p e z b w N T n L X & g t ; & l t ; a : K e y & g t ; & l t ; K e y & g t ; C o l u m n s \ A m o u n t & l t ; / K e y & g t ; & l t ; / a : K e y & g t ; & l t ; a : V a l u e   i : t y p e = " M e a s u r e G r i d N o d e V i e w S t a t e " & g t ; & l t ; C o l u m n & g t ; 5 & l t ; / C o l u m n & g t ; & l t ; L a y e d O u t & g t ; t r u e & l t ; / L a y e d O u t & g t ; & l t ; / a : V a l u e & g t ; & l t ; / a : K e y V a l u e O f D i a g r a m O b j e c t K e y a n y T y p e z b w N T n L X & g t ; & l t ; a : K e y V a l u e O f D i a g r a m O b j e c t K e y a n y T y p e z b w N T n L X & g t ; & l t ; a : K e y & g t ; & l t ; K e y & g t ; C o l u m n s \ B a l a n c e & l t ; / K e y & g t ; & l t ; / a : K e y & g t ; & l t ; a : V a l u e   i : t y p e = " M e a s u r e G r i d N o d e V i e w S t a t e " & g t ; & l t ; C o l u m n & g t ; 6 & l t ; / C o l u m n & g t ; & l t ; L a y e d O u t & g t ; t r u e & l t ; / L a y e d O u t & g t ; & l t ; / a : V a l u e & g t ; & l t ; / a : K e y V a l u e O f D i a g r a m O b j e c t K e y a n y T y p e z b w N T n L X & g t ; & l t ; a : K e y V a l u e O f D i a g r a m O b j e c t K e y a n y T y p e z b w N T n L X & g t ; & l t ; a : K e y & g t ; & l t ; K e y & g t ; C o l u m n s \ D e s c r i p t i o n & l t ; / K e y & g t ; & l t ; / a : K e y & g t ; & l t ; a : V a l u e   i : t y p e = " M e a s u r e G r i d N o d e V i e w S t a t e " & g t ; & l t ; C o l u m n & g t ; 7 & l t ; / C o l u m n & g t ; & l t ; L a y e d O u t & g t ; t r u e & l t ; / L a y e d O u t & g t ; & l t ; / a : V a l u e & g t ; & l t ; / a : K e y V a l u e O f D i a g r a m O b j e c t K e y a n y T y p e z b w N T n L X & g t ; & l t ; a : K e y V a l u e O f D i a g r a m O b j e c t K e y a n y T y p e z b w N T n L X & g t ; & l t ; a : K e y & g t ; & l t ; K e y & g t ; C o l u m n s \ B r a n c h & l t ; / K e y & g t ; & l t ; / a : K e y & g t ; & l t ; a : V a l u e   i : t y p e = " M e a s u r e G r i d N o d e V i e w S t a t e " & g t ; & l t ; C o l u m n & g t ; 8 & l t ; / C o l u m n & g t ; & l t ; L a y e d O u t & g t ; t r u e & l t ; / L a y e d O u t & g t ; & l t ; / a : V a l u e & g t ; & l t ; / a : K e y V a l u e O f D i a g r a m O b j e c t K e y a n y T y p e z b w N T n L X & g t ; & l t ; a : K e y V a l u e O f D i a g r a m O b j e c t K e y a n y T y p e z b w N T n L X & g t ; & l t ; a : K e y & g t ; & l t ; K e y & g t ; C o l u m n s \ T r a n s a c t i o n   M e t h o d & l t ; / K e y & g t ; & l t ; / a : K e y & g t ; & l t ; a : V a l u e   i : t y p e = " M e a s u r e G r i d N o d e V i e w S t a t e " & g t ; & l t ; C o l u m n & g t ; 9 & l t ; / C o l u m n & g t ; & l t ; L a y e d O u t & g t ; t r u e & l t ; / L a y e d O u t & g t ; & l t ; / a : V a l u e & g t ; & l t ; / a : K e y V a l u e O f D i a g r a m O b j e c t K e y a n y T y p e z b w N T n L X & g t ; & l t ; a : K e y V a l u e O f D i a g r a m O b j e c t K e y a n y T y p e z b w N T n L X & g t ; & l t ; a : K e y & g t ; & l t ; K e y & g t ; C o l u m n s \ C u r r e n c y & l t ; / K e y & g t ; & l t ; / a : K e y & g t ; & l t ; a : V a l u e   i : t y p e = " M e a s u r e G r i d N o d e V i e w S t a t e " & g t ; & l t ; C o l u m n & g t ; 1 0 & l t ; / C o l u m n & g t ; & l t ; L a y e d O u t & g t ; t r u e & l t ; / L a y e d O u t & g t ; & l t ; / a : V a l u e & g t ; & l t ; / a : K e y V a l u e O f D i a g r a m O b j e c t K e y a n y T y p e z b w N T n L X & g t ; & l t ; a : K e y V a l u e O f D i a g r a m O b j e c t K e y a n y T y p e z b w N T n L X & g t ; & l t ; a : K e y & g t ; & l t ; K e y & g t ; C o l u m n s \ B a n k   N a m e & l t ; / K e y & g t ; & l t ; / a : K e y & g t ; & l t ; a : V a l u e   i : t y p e = " M e a s u r e G r i d N o d e V i e w S t a t e " & g t ; & l t ; C o l u m n & g t ; 1 1 & l t ; / C o l u m n & g t ; & l t ; L a y e d O u t & g t ; t r u e & l t ; / L a y e d O u t & g t ; & l t ; / a : V a l u e & g t ; & l t ; / a : K e y V a l u e O f D i a g r a m O b j e c t K e y a n y T y p e z b w N T n L X & g t ; & l t ; a : K e y V a l u e O f D i a g r a m O b j e c t K e y a n y T y p e z b w N T n L X & g t ; & l t ; a : K e y & g t ; & l t ; K e y & g t ; C o l u m n s \ T r a n s a c t i o n   D a t e   ( M o n t h   I n d e x ) & l t ; / K e y & g t ; & l t ; / a : K e y & g t ; & l t ; a : V a l u e   i : t y p e = " M e a s u r e G r i d N o d e V i e w S t a t e " & g t ; & l t ; C o l u m n & g t ; 1 2 & l t ; / C o l u m n & g t ; & l t ; L a y e d O u t & g t ; t r u e & l t ; / L a y e d O u t & g t ; & l t ; / a : V a l u e & g t ; & l t ; / a : K e y V a l u e O f D i a g r a m O b j e c t K e y a n y T y p e z b w N T n L X & g t ; & l t ; a : K e y V a l u e O f D i a g r a m O b j e c t K e y a n y T y p e z b w N T n L X & g t ; & l t ; a : K e y & g t ; & l t ; K e y & g t ; C o l u m n s \ T r a n s a c t i o n   D a t e   ( M o n t h ) & l t ; / K e y & g t ; & l t ; / a : K e y & g t ; & l t ; a : V a l u e   i : t y p e = " M e a s u r e G r i d N o d e V i e w S t a t e " & g t ; & l t ; C o l u m n & g t ; 1 2 & l t ; / C o l u m n & g t ; & l t ; L a y e d O u t & g t ; t r u e & l t ; / L a y e d O u t & g t ; & l t ; / a : V a l u e & g t ; & l t ; / a : K e y V a l u e O f D i a g r a m O b j e c t K e y a n y T y p e z b w N T n L X & g t ; & l t ; a : K e y V a l u e O f D i a g r a m O b j e c t K e y a n y T y p e z b w N T n L X & g t ; & l t ; a : K e y & g t ; & l t ; K e y & g t ; L i n k s \ & a m p ; l t ; C o l u m n s \ C o u n t   o f   C u s t o m e r   I D & a m p ; g t ; - & a m p ; l t ; M e a s u r e s \ C u s t o m e r   I D & a m p ; g t ; & l t ; / K e y & g t ; & l t ; / a : K e y & g t ; & l t ; a : V a l u e   i : t y p e = " M e a s u r e G r i d V i e w S t a t e I D i a g r a m L i n k " / & g t ; & l t ; / a : K e y V a l u e O f D i a g r a m O b j e c t K e y a n y T y p e z b w N T n L X & g t ; & l t ; a : K e y V a l u e O f D i a g r a m O b j e c t K e y a n y T y p e z b w N T n L X & g t ; & l t ; a : K e y & g t ; & l t ; K e y & g t ; L i n k s \ & a m p ; l t ; C o l u m n s \ C o u n t   o f   C u s t o m e r   I D & a m p ; g t ; - & a m p ; l t ; M e a s u r e s \ C u s t o m e r   I D & a m p ; g t ; \ C O L U M N & l t ; / K e y & g t ; & l t ; / a : K e y & g t ; & l t ; a : V a l u e   i : t y p e = " M e a s u r e G r i d V i e w S t a t e I D i a g r a m L i n k E n d p o i n t " / & g t ; & l t ; / a : K e y V a l u e O f D i a g r a m O b j e c t K e y a n y T y p e z b w N T n L X & g t ; & l t ; a : K e y V a l u e O f D i a g r a m O b j e c t K e y a n y T y p e z b w N T n L X & g t ; & l t ; a : K e y & g t ; & l t ; K e y & g t ; L i n k s \ & a m p ; l t ; C o l u m n s \ C o u n t   o f   C u s t o m e r   I D & a m p ; g t ; - & a m p ; l t ; M e a s u r e s \ C u s t o m e r   I D & a m p ; g t ; \ M E A S U R E & l t ; / K e y & g t ; & l t ; / a : K e y & g t ; & l t ; a : V a l u e   i : t y p e = " M e a s u r e G r i d V i e w S t a t e I D i a g r a m L i n k E n d p o i n t " / & g t ; & l t ; / a : K e y V a l u e O f D i a g r a m O b j e c t K e y a n y T y p e z b w N T n L X & g t ; & l t ; a : K e y V a l u e O f D i a g r a m O b j e c t K e y a n y T y p e z b w N T n L X & g t ; & l t ; a : K e y & g t ; & l t ; K e y & g t ; L i n k s \ & a m p ; l t ; C o l u m n s \ S u m   o f   A c c o u n t   N u m b e r & a m p ; g t ; - & a m p ; l t ; M e a s u r e s \ A c c o u n t   N u m b e r & a m p ; g t ; & l t ; / K e y & g t ; & l t ; / a : K e y & g t ; & l t ; a : V a l u e   i : t y p e = " M e a s u r e G r i d V i e w S t a t e I D i a g r a m L i n k " / & g t ; & l t ; / a : K e y V a l u e O f D i a g r a m O b j e c t K e y a n y T y p e z b w N T n L X & g t ; & l t ; a : K e y V a l u e O f D i a g r a m O b j e c t K e y a n y T y p e z b w N T n L X & g t ; & l t ; a : K e y & g t ; & l t ; K e y & g t ; L i n k s \ & a m p ; l t ; C o l u m n s \ S u m   o f   A c c o u n t   N u m b e r & a m p ; g t ; - & a m p ; l t ; M e a s u r e s \ A c c o u n t   N u m b e r & a m p ; g t ; \ C O L U M N & l t ; / K e y & g t ; & l t ; / a : K e y & g t ; & l t ; a : V a l u e   i : t y p e = " M e a s u r e G r i d V i e w S t a t e I D i a g r a m L i n k E n d p o i n t " / & g t ; & l t ; / a : K e y V a l u e O f D i a g r a m O b j e c t K e y a n y T y p e z b w N T n L X & g t ; & l t ; a : K e y V a l u e O f D i a g r a m O b j e c t K e y a n y T y p e z b w N T n L X & g t ; & l t ; a : K e y & g t ; & l t ; K e y & g t ; L i n k s \ & a m p ; l t ; C o l u m n s \ S u m   o f   A c c o u n t   N u m b e r & a m p ; g t ; - & a m p ; l t ; M e a s u r e s \ A c c o u n t   N u m b e r & a m p ; g t ; \ M E A S U R E & l t ; / K e y & g t ; & l t ; / a : K e y & g t ; & l t ; a : V a l u e   i : t y p e = " M e a s u r e G r i d V i e w S t a t e I D i a g r a m L i n k E n d p o i n t " / & g t ; & l t ; / a : K e y V a l u e O f D i a g r a m O b j e c t K e y a n y T y p e z b w N T n L X & g t ; & l t ; a : K e y V a l u e O f D i a g r a m O b j e c t K e y a n y T y p e z b w N T n L X & g t ; & l t ; a : K e y & g t ; & l t ; K e y & g t ; L i n k s \ & a m p ; l t ; C o l u m n s \ C o u n t   o f   A c c o u n t   N u m b e r & a m p ; g t ; - & a m p ; l t ; M e a s u r e s \ A c c o u n t   N u m b e r & a m p ; g t ; & l t ; / K e y & g t ; & l t ; / a : K e y & g t ; & l t ; a : V a l u e   i : t y p e = " M e a s u r e G r i d V i e w S t a t e I D i a g r a m L i n k " / & g t ; & l t ; / a : K e y V a l u e O f D i a g r a m O b j e c t K e y a n y T y p e z b w N T n L X & g t ; & l t ; a : K e y V a l u e O f D i a g r a m O b j e c t K e y a n y T y p e z b w N T n L X & g t ; & l t ; a : K e y & g t ; & l t ; K e y & g t ; L i n k s \ & a m p ; l t ; C o l u m n s \ C o u n t   o f   A c c o u n t   N u m b e r & a m p ; g t ; - & a m p ; l t ; M e a s u r e s \ A c c o u n t   N u m b e r & a m p ; g t ; \ C O L U M N & l t ; / K e y & g t ; & l t ; / a : K e y & g t ; & l t ; a : V a l u e   i : t y p e = " M e a s u r e G r i d V i e w S t a t e I D i a g r a m L i n k E n d p o i n t " / & g t ; & l t ; / a : K e y V a l u e O f D i a g r a m O b j e c t K e y a n y T y p e z b w N T n L X & g t ; & l t ; a : K e y V a l u e O f D i a g r a m O b j e c t K e y a n y T y p e z b w N T n L X & g t ; & l t ; a : K e y & g t ; & l t ; K e y & g t ; L i n k s \ & a m p ; l t ; C o l u m n s \ C o u n t   o f   A c c o u n t   N u m b e r & a m p ; g t ; - & a m p ; l t ; M e a s u r e s \ A c c o u n t   N u m b e r & a m p ; g t ; \ M E A S U R E & l t ; / K e y & g t ; & l t ; / a : K e y & g t ; & l t ; a : V a l u e   i : t y p e = " M e a s u r e G r i d V i e w S t a t e I D i a g r a m L i n k E n d p o i n t " / & g t ; & l t ; / a : K e y V a l u e O f D i a g r a m O b j e c t K e y a n y T y p e z b w N T n L X & g t ; & l t ; / V i e w S t a t e s & g t ; & l t ; / D i a g r a m M a n a g e r . S e r i a l i z a b l e D i a g r a m & g t ; & l t ; / A r r a y O f D i a g r a m M a n a g e r . S e r i a l i z a b l e D i a g r a m & g t ; < / C u s t o m C o n t e n t > < / G e m i n i > 
</file>

<file path=customXml/item25.xml>��< ? x m l   v e r s i o n = " 1 . 0 "   e n c o d i n g = " U T F - 1 6 " ? > < G e m i n i   x m l n s = " h t t p : / / g e m i n i / p i v o t c u s t o m i z a t i o n / T a b l e O r d e r " > < C u s t o m C o n t e n t > S h e e t 1 _ 2 2 8 5 d f 4 3 - 2 b b 5 - 4 a 2 7 - 8 0 a 9 - 9 f c 3 e 4 4 9 f 2 0 2 , C a l e n d a r < / C u s t o m C o n t e n t > < / G e m i n i > 
</file>

<file path=customXml/item26.xml>��< ? x m l   v e r s i o n = " 1 . 0 "   e n c o d i n g = " U T F - 1 6 " ? > < G e m i n i   x m l n s = " h t t p : / / g e m i n i / p i v o t c u s t o m i z a t i o n / c e d d 4 4 2 7 - f a a e - 4 f b 8 - 9 3 5 f - 6 0 4 1 d 5 8 c 4 5 4 c " > < 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C a l c u l a t e d F i e l d s > < S A H o s t H a s h > 0 < / S A H o s t H a s h > < G e m i n i F i e l d L i s t V i s i b l e > T r u e < / G e m i n i F i e l d L i s t V i s i b l e > < / S e t t i n g s > ] ] > < / C u s t o m C o n t e n t > < / G e m i n i > 
</file>

<file path=customXml/item27.xml>��< ? x m l   v e r s i o n = " 1 . 0 "   e n c o d i n g = " U T F - 1 6 " ? > < G e m i n i   x m l n s = " h t t p : / / g e m i n i / p i v o t c u s t o m i z a t i o n / 9 1 8 8 7 e 3 a - c 0 8 6 - 4 7 f 1 - 8 b a e - 0 b b b 5 3 4 3 f c 4 3 " > < 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28.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 i : t y p e = " T a b l e W i d g e t V i e w M o d e l S a n d b o x A d a p t e r " & g t ; & l t ; T a b l e N a m e & g t ; C a l e n d a r   1 & l t ; / T a b l e N a m e & g t ; & l t ; / A d a p t e r & g t ; & l t ; D i a g r a m T y p e & g t ; T a b l e W i d g e t V i e w M o d e l & l t ; / D i a g r a m T y p e & g t ; & l t ; D i s p l a y C o n t e x t 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  1 & l t ; / T a b l e N a m e & g t ; & l t ; / K e y & g t ; & l t ; M a i n t a i n e r 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    & l t ; / K e y & g t ; & l t ; / a : K e y & g t ; & l t ; a : V a l u e 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  o f   W e e k & l t ; / K e y & g t ; & l t ; / a : K e y & g t ; & l t ; a : V a l u e   i : t y p e = " T a b l e W i d g e t B a s e V i e w S t a t e " / & g t ; & l t ; / a : K e y V a l u e O f D i a g r a m O b j e c t K e y a n y T y p e z b w N T n L X & g t ; & l t ; a : K e y V a l u e O f D i a g r a m O b j e c t K e y a n y T y p e z b w N T n L X & g t ; & l t ; a : K e y & g t ; & l t ; K e y & g t ; C o l u m n s \ D a t e   ( M o n t h   I n d e x ) & l t ; / K e y & g t ; & l t ; / a : K e y & g t ; & l t ; a : V a l u e   i : t y p e = " T a b l e W i d g e t B a s e V i e w S t a t e " / & g t ; & l t ; / a : K e y V a l u e O f D i a g r a m O b j e c t K e y a n y T y p e z b w N T n L X & g t ; & l t ; a : K e y V a l u e O f D i a g r a m O b j e c t K e y a n y T y p e z b w N T n L X & g t ; & l t ; a : K e y & g t ; & l t ; K e y & g t ; C o l u m n s \ D a t e   ( M o n t h ) & l t ; / K e y & g t ; & l t ; / a : K e y & g t ; & l t ; a : V a l u e   i : t y p e = " T a b l e W i d g e t B a s e V i e w S t a t e " / & g t ; & l t ; / a : K e y V a l u e O f D i a g r a m O b j e c t K e y a n y T y p e z b w N T n L X & g t ; & l t ; a : K e y V a l u e O f D i a g r a m O b j e c t K e y a n y T y p e z b w N T n L X & g t ; & l t ; a : K e y & g t ; & l t ; K e y & g t ; C o l u m n s \ W e e k   N u m b e r & l t ; / K e y & g t ; & l t ; / a : K e y & g t ; & l t ; a : V a l u e 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h e e t 1 & 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 i : t y p e = " S a n d b o x E d i t o r T a b l e W i d g e t V i e w M o d e l K e y " & g t ; & l t ; T a b l e N a m e & g t ; S h e e t 1 & l t ; / T a b l e N a m e & g t ; & l t ; / K e y & g t ; & l t ; M a i n t a i n e r 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  I D & l t ; / K e y & g t ; & l t ; / a : K e y & g t ; & l t ; a : V a l u e   i : t y p e = " T a b l e W i d g e t B a s e V i e w S t a t e " / & g t ; & l t ; / a : K e y V a l u e O f D i a g r a m O b j e c t K e y a n y T y p e z b w N T n L X & g t ; & l t ; a : K e y V a l u e O f D i a g r a m O b j e c t K e y a n y T y p e z b w N T n L X & g t ; & l t ; a : K e y & g t ; & l t ; K e y & g t ; C o l u m n s \ C u s t o m e r   N a m e & l t ; / K e y & g t ; & l t ; / a : K e y & g t ; & l t ; a : V a l u e   i : t y p e = " T a b l e W i d g e t B a s e V i e w S t a t e " / & g t ; & l t ; / a : K e y V a l u e O f D i a g r a m O b j e c t K e y a n y T y p e z b w N T n L X & g t ; & l t ; a : K e y V a l u e O f D i a g r a m O b j e c t K e y a n y T y p e z b w N T n L X & g t ; & l t ; a : K e y & g t ; & l t ; K e y & g t ; C o l u m n s \ A c c o u n t   N u m b e r & l t ; / K e y & g t ; & l t ; / a : K e y & g t ; & l t ; a : V a l u e   i : t y p e = " T a b l e W i d g e t B a s e V i e w S t a t e " / & g t ; & l t ; / a : K e y V a l u e O f D i a g r a m O b j e c t K e y a n y T y p e z b w N T n L X & g t ; & l t ; a : K e y V a l u e O f D i a g r a m O b j e c t K e y a n y T y p e z b w N T n L X & g t ; & l t ; a : K e y & g t ; & l t ; K e y & g t ; C o l u m n s \ T r a n s a c t i o n   D a t e & l t ; / K e y & g t ; & l t ; / a : K e y & g t ; & l t ; a : V a l u e   i : t y p e = " T a b l e W i d g e t B a s e V i e w S t a t e " / & g t ; & l t ; / a : K e y V a l u e O f D i a g r a m O b j e c t K e y a n y T y p e z b w N T n L X & g t ; & l t ; a : K e y V a l u e O f D i a g r a m O b j e c t K e y a n y T y p e z b w N T n L X & g t ; & l t ; a : K e y & g t ; & l t ; K e y & g t ; C o l u m n s \ T r a n s a c t i o n   T y p e & l t ; / K e y & g t ; & l t ; / a : K e y & g t ; & l t ; a : V a l u e   i : t y p e = " T a b l e W i d g e t B a s e V i e w S t a t e " / & g t ; & l t ; / a : K e y V a l u e O f D i a g r a m O b j e c t K e y a n y T y p e z b w N T n L X & g t ; & l t ; a : K e y V a l u e O f D i a g r a m O b j e c t K e y a n y T y p e z b w N T n L X & g t ; & l t ; a : K e y & g t ; & l t ; K e y & g t ; C o l u m n s \ A m o u n t & l t ; / K e y & g t ; & l t ; / a : K e y & g t ; & l t ; a : V a l u e   i : t y p e = " T a b l e W i d g e t B a s e V i e w S t a t e " / & g t ; & l t ; / a : K e y V a l u e O f D i a g r a m O b j e c t K e y a n y T y p e z b w N T n L X & g t ; & l t ; a : K e y V a l u e O f D i a g r a m O b j e c t K e y a n y T y p e z b w N T n L X & g t ; & l t ; a : K e y & g t ; & l t ; K e y & g t ; C o l u m n s \ B a l a n c e & l t ; / K e y & g t ; & l t ; / a : K e y & g t ; & l t ; a : V a l u e   i : t y p e = " T a b l e W i d g e t B a s e V i e w S t a t e " / & g t ; & l t ; / a : K e y V a l u e O f D i a g r a m O b j e c t K e y a n y T y p e z b w N T n L X & g t ; & l t ; a : K e y V a l u e O f D i a g r a m O b j e c t K e y a n y T y p e z b w N T n L X & g t ; & l t ; a : K e y & g t ; & l t ; K e y & g t ; C o l u m n s \ D e s c r i p t i o n & l t ; / K e y & g t ; & l t ; / a : K e y & g t ; & l t ; a : V a l u e   i : t y p e = " T a b l e W i d g e t B a s e V i e w S t a t e " / & g t ; & l t ; / a : K e y V a l u e O f D i a g r a m O b j e c t K e y a n y T y p e z b w N T n L X & g t ; & l t ; a : K e y V a l u e O f D i a g r a m O b j e c t K e y a n y T y p e z b w N T n L X & g t ; & l t ; a : K e y & g t ; & l t ; K e y & g t ; C o l u m n s \ B r a n c h & l t ; / K e y & g t ; & l t ; / a : K e y & g t ; & l t ; a : V a l u e   i : t y p e = " T a b l e W i d g e t B a s e V i e w S t a t e " / & g t ; & l t ; / a : K e y V a l u e O f D i a g r a m O b j e c t K e y a n y T y p e z b w N T n L X & g t ; & l t ; a : K e y V a l u e O f D i a g r a m O b j e c t K e y a n y T y p e z b w N T n L X & g t ; & l t ; a : K e y & g t ; & l t ; K e y & g t ; C o l u m n s \ T r a n s a c t i o n   M e t h o d & l t ; / K e y & g t ; & l t ; / a : K e y & g t ; & l t ; a : V a l u e   i : t y p e = " T a b l e W i d g e t B a s e V i e w S t a t e " / & g t ; & l t ; / a : K e y V a l u e O f D i a g r a m O b j e c t K e y a n y T y p e z b w N T n L X & g t ; & l t ; a : K e y V a l u e O f D i a g r a m O b j e c t K e y a n y T y p e z b w N T n L X & g t ; & l t ; a : K e y & g t ; & l t ; K e y & g t ; C o l u m n s \ C u r r e n c y & l t ; / K e y & g t ; & l t ; / a : K e y & g t ; & l t ; a : V a l u e   i : t y p e = " T a b l e W i d g e t B a s e V i e w S t a t e " / & g t ; & l t ; / a : K e y V a l u e O f D i a g r a m O b j e c t K e y a n y T y p e z b w N T n L X & g t ; & l t ; a : K e y V a l u e O f D i a g r a m O b j e c t K e y a n y T y p e z b w N T n L X & g t ; & l t ; a : K e y & g t ; & l t ; K e y & g t ; C o l u m n s \ B a n k   N a m e & l t ; / K e y & g t ; & l t ; / a : K e y & g t ; & l t ; a : V a l u e   i : t y p e = " T a b l e W i d g e t B a s e V i e w S t a t e " / & g t ; & l t ; / a : K e y V a l u e O f D i a g r a m O b j e c t K e y a n y T y p e z b w N T n L X & g t ; & l t ; a : K e y V a l u e O f D i a g r a m O b j e c t K e y a n y T y p e z b w N T n L X & g t ; & l t ; a : K e y & g t ; & l t ; K e y & g t ; C o l u m n s \ T r a n s a c t i o n   D a t e   ( M o n t h   I n d e x ) & l t ; / K e y & g t ; & l t ; / a : K e y & g t ; & l t ; a : V a l u e   i : t y p e = " T a b l e W i d g e t B a s e V i e w S t a t e " / & g t ; & l t ; / a : K e y V a l u e O f D i a g r a m O b j e c t K e y a n y T y p e z b w N T n L X & g t ; & l t ; a : K e y V a l u e O f D i a g r a m O b j e c t K e y a n y T y p e z b w N T n L X & g t ; & l t ; a : K e y & g t ; & l t ; K e y & g t ; C o l u m n s \ T r a n s a c t i o n   D a t e   ( M o n t h ) & l t ; / K e y & g t ; & l t ; / a : K e y & g t ; & l t ; a : V a l u e 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9.xml>��< ? x m l   v e r s i o n = " 1 . 0 "   e n c o d i n g = " U T F - 1 6 " ? > < G e m i n i   x m l n s = " h t t p : / / g e m i n i / p i v o t c u s t o m i z a t i o n / I s S a n d b o x E m b e d d e d " > < C u s t o m C o n t e n t > < ! [ C D A T A [ y e s ] ] > < / C u s t o m C o n t e n t > < / G e m i n i > 
</file>

<file path=customXml/item3.xml>��< ? x m l   v e r s i o n = " 1 . 0 "   e n c o d i n g = " U T F - 1 6 " ? > < G e m i n i   x m l n s = " h t t p : / / g e m i n i / p i v o t c u s t o m i z a t i o n / 0 b 8 d f 9 8 d - 1 e 5 9 - 4 5 e 9 - b a 5 3 - d 3 2 7 2 6 5 8 d 9 4 a " > < 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30.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h e e t 1 _ 2 2 8 5 d f 4 3 - 2 b b 5 - 4 a 2 7 - 8 0 a 9 - 9 f c 3 e 4 4 9 f 2 0 2 & l t ; / K e y & g t ; & l t ; V a l u e   x m l n s : a = " h t t p : / / s c h e m a s . d a t a c o n t r a c t . o r g / 2 0 0 4 / 0 7 / M i c r o s o f t . A n a l y s i s S e r v i c e s . C o m m o n " & g t ; & l t ; a : H a s F o c u s & g t ; t r u e & l t ; / a : H a s F o c u s & g t ; & l t ; a : S i z e A t D p i 9 6 & g t ; 1 4 9 & l t ; / a : S i z e A t D p i 9 6 & g t ; & l t ; a : V i s i b l e & g t ; t r u e & l t ; / a : V i s i b l e & g t ; & l t ; / V a l u e & g t ; & l t ; / K e y V a l u e O f s t r i n g S a n d b o x E d i t o r . M e a s u r e G r i d S t a t e S c d E 3 5 R y & g t ; & l t ; K e y V a l u e O f s t r i n g S a n d b o x E d i t o r . M e a s u r e G r i d S t a t e S c d E 3 5 R y & g t ; & l t ; K e y & g t ; C a l e n d a r & l t ; / K e y & g t ; & l t ; V a l u e   x m l n s : a = " h t t p : / / s c h e m a s . d a t a c o n t r a c t . o r g / 2 0 0 4 / 0 7 / M i c r o s o f t . A n a l y s i s S e r v i c e s . C o m m o n " & g t ; & l t ; a : H a s F o c u s & g t ; f a l s e & l t ; / a : H a s F o c u s & g t ; & l t ; a : S i z e A t D p i 9 6 & g t ; 1 1 3 & l t ; / a : S i z e A t D p i 9 6 & g t ; & l t ; a : V i s i b l e & g t ; f a l s e & l t ; / a : V i s i b l e & g t ; & l t ; / V a l u e & g t ; & l t ; / K e y V a l u e O f s t r i n g S a n d b o x E d i t o r . M e a s u r e G r i d S t a t e S c d E 3 5 R y & g t ; & l t ; / A r r a y O f K e y V a l u e O f s t r i n g S a n d b o x E d i t o r . M e a s u r e G r i d S t a t e S c d E 3 5 R y & g t ; < / C u s t o m C o n t e n t > < / G e m i n i > 
</file>

<file path=customXml/item31.xml>��< ? x m l   v e r s i o n = " 1 . 0 "   e n c o d i n g = " U T F - 1 6 " ? > < G e m i n i   x m l n s = " h t t p : / / g e m i n i / p i v o t c u s t o m i z a t i o n / b 3 7 d 0 2 7 7 - 1 3 8 4 - 4 b 8 1 - 8 9 c 6 - d a 1 9 e 3 e 6 e 9 d 0 " > < 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 2 0 2 5 - 1 1 - 1 0 T 1 4 : 0 6 : 2 3 . 9 3 7 0 3 5 8 + 0 5 : 3 0 < / L a s t P r o c e s s e d T i m e > < / D a t a M o d e l i n g S a n d b o x . S e r i a l i z e d S a n d b o x E r r o r C a c h e > ] ] > < / C u s t o m C o n t e n t > < / G e m i n i > 
</file>

<file path=customXml/item33.xml>��< ? x m l   v e r s i o n = " 1 . 0 "   e n c o d i n g = " U T F - 1 6 " ? > < G e m i n i   x m l n s = " h t t p : / / g e m i n i / p i v o t c u s t o m i z a t i o n / a a 6 2 a 1 4 0 - 0 b c 4 - 4 9 8 f - 8 f 0 8 - 8 e a a 4 d d 0 1 a 0 7 " > < 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i t e m > < M e a s u r e N a m e > A v e r a g e   T r a n s a c t i o n   V a l u e < / M e a s u r e N a m e > < D i s p l a y N a m e > A v e r a g e   T r a n s a c t i o n   V a l u e < / D i s p l a y N a m e > < V i s i b l e > F a l s e < / V i s i b l e > < / i t e m > < i t e m > < M e a s u r e N a m e > N u m b e r   o f   C u s t o m e r s < / M e a s u r e N a m e > < D i s p l a y N a m e > N u m b e r   o f   C u s t o m e r s < / D i s p l a y N a m e > < V i s i b l e > F a l s e < / V i s i b l e > < / i t e m > < / C a l c u l a t e d F i e l d s > < S A H o s t H a s h > 0 < / S A H o s t H a s h > < G e m i n i F i e l d L i s t V i s i b l e > T r u e < / G e m i n i F i e l d L i s t V i s i b l e > < / S e t t i n g s > ] ] > < / C u s t o m C o n t e n t > < / G e m i n i > 
</file>

<file path=customXml/item34.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1 6 3 & 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1 1 0 & l t ; / i n t & g t ; & l t ; / v a l u e & g t ; & l t ; / i t e m & g t ; & l t ; i t e m & g t ; & l t ; k e y & g t ; & l t ; s t r i n g & g t ; D a y O f W e e k N u m b e r & l t ; / s t r i n g & g t ; & l t ; / k e y & g t ; & l t ; v a l u e & g t ; & l t ; i n t & g t ; 1 6 0 & l t ; / i n t & g t ; & l t ; / v a l u e & g t ; & l t ; / i t e m & g t ; & l t ; i t e m & g t ; & l t ; k e y & g t ; & l t ; s t r i n g & g t ; D a y   o f   W e e k & l t ; / s t r i n g & g t ; & l t ; / k e y & g t ; & l t ; v a l u e & g t ; & l t ; i n t & g t ; 1 1 3 & l t ; / i n t & g t ; & l t ; / v a l u e & g t ; & l t ; / i t e m & g t ; & l t ; i t e m & g t ; & l t ; k e y & g t ; & l t ; s t r i n g & g t ; D a t e   ( M o n t h   I n d e x ) & l t ; / s t r i n g & g t ; & l t ; / k e y & g t ; & l t ; v a l u e & g t ; & l t ; i n t & g t ; 1 5 7 & l t ; / i n t & g t ; & l t ; / v a l u e & g t ; & l t ; / i t e m & g t ; & l t ; i t e m & g t ; & l t ; k e y & g t ; & l t ; s t r i n g & g t ; D a t e   ( M o n t h ) & l t ; / s t r i n g & g t ; & l t ; / k e y & g t ; & l t ; v a l u e & g t ; & l t ; i n t & g t ; 1 1 9 & l t ; / i n t & g t ; & l t ; / v a l u e & g t ; & l t ; / i t e m & g t ; & l t ; i t e m & g t ; & l t ; k e y & g t ; & l t ; s t r i n g & g t ; W e e k   N u m b e r & l t ; / s t r i n g & g t ; & l t ; / k e y & g t ; & l t ; v a l u e & g t ; & l t ; i n t & g t ; 1 2 5 & 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  o f   W e e k & l t ; / s t r i n g & g t ; & l t ; / k e y & g t ; & l t ; v a l u e & g t ; & l t ; i n t & g t ; 6 & l t ; / i n t & g t ; & l t ; / v a l u e & g t ; & l t ; / i t e m & g t ; & l t ; i t e m & g t ; & l t ; k e y & g t ; & l t ; s t r i n g & g t ; D a t e   ( M o n t h   I n d e x ) & l t ; / s t r i n g & g t ; & l t ; / k e y & g t ; & l t ; v a l u e & g t ; & l t ; i n t & g t ; 7 & l t ; / i n t & g t ; & l t ; / v a l u e & g t ; & l t ; / i t e m & g t ; & l t ; i t e m & g t ; & l t ; k e y & g t ; & l t ; s t r i n g & g t ; D a t e   ( M o n t h ) & l t ; / s t r i n g & g t ; & l t ; / k e y & g t ; & l t ; v a l u e & g t ; & l t ; i n t & g t ; 8 & l t ; / i n t & g t ; & l t ; / v a l u e & g t ; & l t ; / i t e m & g t ; & l t ; i t e m & g t ; & l t ; k e y & g t ; & l t ; s t r i n g & g t ; W e e k   N u m b e r & l t ; / s t r i n g & g t ; & l t ; / k e y & g t ; & l t ; v a l u e & g t ; & l t ; i n t & g t ; 9 & l t ; / i n t & g t ; & l t ; / v a l u e & g t ; & l t ; / i t e m & g t ; & l t ; / C o l u m n D i s p l a y I n d e x & g t ; & l t ; C o l u m n F r o z e n   / & g t ; & l t ; C o l u m n C h e c k e d   / & g t ; & l t ; C o l u m n F i l t e r & g t ; & l t ; i t e m & g t ; & l t ; k e y & g t ; & l t ; s t r i n g & g t ; D a t e & l t ; / s t r i n g & g t ; & l t ; / k e y & g t ; & l t ; v a l u e & g t ; & l t ; F i l t e r E x p r e s s i o n   x s i : n i l = " t r u e "   / & g t ; & l t ; / v a l u e & g t ; & l t ; / i t e m & g t ; & l t ; / C o l u m n F i l t e r & g t ; & l t ; S e l e c t i o n F i l t e r & g t ; & l t ; i t e m & g t ; & l t ; k e y & g t ; & l t ; s t r i n g & g t ; D a t e & l t ; / s t r i n g & g t ; & l t ; / k e y & g t ; & l t ; v a l u e & g t ; & l t ; S e l e c t i o n F i l t e r   x s i : n i l = " t r u e "   / & g t ; & l t ; / v a l u e & g t ; & l t ; / i t e m & g t ; & l t ; / S e l e c t i o n F i l t e r & g t ; & l t ; F i l t e r P a r a m e t e r s & g t ; & l t ; i t e m & g t ; & l t ; k e y & g t ; & l t ; s t r i n g & g t ; D a t e & l t ; / s t r i n g & g t ; & l t ; / k e y & g t ; & l t ; v a l u e & g t ; & l t ; C o m m a n d P a r a m e t e r s   / & g t ; & l t ; / v a l u e & g t ; & l t ; / i t e m & g t ; & l t ; / F i l t e r P a r a m e t e r s & g t ; & l t ; S o r t B y C o l u m n & g t ; D a t e & l t ; / S o r t B y C o l u m n & g t ; & l t ; I s S o r t D e s c e n d i n g & g t ; t r u e & l t ; / I s S o r t D e s c e n d i n g & g t ; & l t ; / T a b l e W i d g e t G r i d S e r i a l i z a t i o n & g t ; < / C u s t o m C o n t e n t > < / G e m i n i > 
</file>

<file path=customXml/item35.xml>��< ? x m l   v e r s i o n = " 1 . 0 "   e n c o d i n g = " U T F - 1 6 " ? > < G e m i n i   x m l n s = " h t t p : / / g e m i n i / p i v o t c u s t o m i z a t i o n / 1 1 e 2 c 7 0 2 - 2 1 9 4 - 4 3 1 8 - 8 9 4 1 - d f 0 2 8 2 7 c 9 e b 8 " > < 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36.xml>��< ? x m l   v e r s i o n = " 1 . 0 "   e n c o d i n g = " U T F - 1 6 " ? > < G e m i n i   x m l n s = " h t t p : / / g e m i n i / p i v o t c u s t o m i z a t i o n / a 5 d d 2 b 8 9 - 0 2 c a - 4 7 d 2 - b 1 c 9 - 3 a e a 0 e 9 4 8 9 8 4 " > < 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4.xml>��< ? x m l   v e r s i o n = " 1 . 0 "   e n c o d i n g = " U T F - 1 6 " ? > < G e m i n i   x m l n s = " h t t p : / / g e m i n i / p i v o t c u s t o m i z a t i o n / b 9 1 3 a 0 4 6 - 8 8 9 5 - 4 7 c 5 - a d 5 c - c 1 d a 6 d d 7 8 3 4 9 " > < 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5.xml>��< ? x m l   v e r s i o n = " 1 . 0 "   e n c o d i n g = " U T F - 1 6 " ? > < G e m i n i   x m l n s = " h t t p : / / g e m i n i / p i v o t c u s t o m i z a t i o n / 6 a e a e 0 c 7 - 5 a 7 4 - 4 1 1 e - b b 8 4 - e 0 2 f 5 2 3 8 b b e 3 " > < 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6.xml>��< ? x m l   v e r s i o n = " 1 . 0 "   e n c o d i n g = " U T F - 1 6 " ? > < G e m i n i   x m l n s = " h t t p : / / g e m i n i / p i v o t c u s t o m i z a t i o n / P o w e r P i v o t V e r s i o n " > < C u s t o m C o n t e n t > < ! [ C D A T A [ 1 1 . 0 . 9 1 6 5 . 1 1 8 6 ] ] > < / C u s t o m C o n t e n t > < / G e m i n i > 
</file>

<file path=customXml/item7.xml>��< ? x m l   v e r s i o n = " 1 . 0 "   e n c o d i n g = " U T F - 1 6 " ? > < G e m i n i   x m l n s = " h t t p : / / g e m i n i / p i v o t c u s t o m i z a t i o n / S h o w I m p l i c i t M e a s u r e s " > < C u s t o m C o n t e n t > < ! [ C D A T A [ F a l s e ] ] > < / C u s t o m C o n t e n t > < / G e m i n i > 
</file>

<file path=customXml/item8.xml>��< ? x m l   v e r s i o n = " 1 . 0 "   e n c o d i n g = " U T F - 1 6 " ? > < G e m i n i   x m l n s = " h t t p : / / g e m i n i / p i v o t c u s t o m i z a t i o n / d f 2 6 a 6 9 6 - 2 2 e 8 - 4 6 e 1 - 9 b d 1 - 9 0 1 b 5 1 2 b 1 d 5 9 " > < C u s t o m C o n t e n t > < ! [ C D A T A [ < ? x m l   v e r s i o n = " 1 . 0 "   e n c o d i n g = " u t f - 1 6 " ? > < S e t t i n g s > < C a l c u l a t e d F i e l d s > < i t e m > < M e a s u r e N a m e > T o t a l   C r e d i t   A m o u n t < / M e a s u r e N a m e > < D i s p l a y N a m e > T o t a l   C r e d i t   A m o u n t < / D i s p l a y N a m e > < V i s i b l e > F a l s e < / V i s i b l e > < / i t e m > < i t e m > < M e a s u r e N a m e > T o t a l   D e b i t   A m o u n t < / M e a s u r e N a m e > < D i s p l a y N a m e > T o t a l   D e b i t   A m o u n t < / D i s p l a y N a m e > < V i s i b l e > F a l s e < / V i s i b l e > < / i t e m > < i t e m > < M e a s u r e N a m e > C r e d i t   t o   D e b i t   R a t i o < / M e a s u r e N a m e > < D i s p l a y N a m e > C r e d i t   t o   D e b i t   R a t i o < / D i s p l a y N a m e > < V i s i b l e > F a l s e < / V i s i b l e > < / i t e m > < i t e m > < M e a s u r e N a m e > N e t   T r a n s a c t i o n   A m o u n t : < / M e a s u r e N a m e > < D i s p l a y N a m e > N e t   T r a n s a c t i o n   A m o u n t : < / D i s p l a y N a m e > < V i s i b l e > F a l s e < / V i s i b l e > < / i t e m > < i t e m > < M e a s u r e N a m e > N u m b e r   o f   T r a n s a c t i o n s < / M e a s u r e N a m e > < D i s p l a y N a m e > N u m b e r   o f   T r a n s a c t i o n s < / D i s p l a y N a m e > < V i s i b l e > F a l s e < / V i s i b l e > < / i t e m > < i t e m > < M e a s u r e N a m e > A c c o u n t   B a l a n c e < / M e a s u r e N a m e > < D i s p l a y N a m e > A c c o u n t   B a l a n c e < / D i s p l a y N a m e > < V i s i b l e > F a l s e < / V i s i b l e > < / i t e m > < i t e m > < M e a s u r e N a m e > A c c o u n t   A c t i v i t y   R a t i o < / M e a s u r e N a m e > < D i s p l a y N a m e > A c c o u n t   A c t i v i t y   R a t i o < / D i s p l a y N a m e > < V i s i b l e > F a l s e < / V i s i b l e > < / i t e m > < i t e m > < M e a s u r e N a m e > T o t a l   A m o u n t < / M e a s u r e N a m e > < D i s p l a y N a m e > T o t a l   A m o u n t < / D i s p l a y N a m e > < V i s i b l e > F a l s e < / V i s i b l e > < / i t e m > < i t e m > < M e a s u r e N a m e > T o t a l   A c c o u n t   B a l a n c e < / M e a s u r e N a m e > < D i s p l a y N a m e > T o t a l   A c c o u n t   B a l a n c e < / D i s p l a y N a m e > < V i s i b l e > F a l s e < / V i s i b l e > < / i t e m > < / C a l c u l a t e d F i e l d s > < S A H o s t H a s h > 0 < / S A H o s t H a s h > < G e m i n i F i e l d L i s t V i s i b l e > T r u e < / G e m i n i F i e l d L i s t V i s i b l e > < / S e t t i n g s > ] ] > < / 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712B3D36-54AE-463D-8D62-CC7DD957DAF7}">
  <ds:schemaRefs/>
</ds:datastoreItem>
</file>

<file path=customXml/itemProps10.xml><?xml version="1.0" encoding="utf-8"?>
<ds:datastoreItem xmlns:ds="http://schemas.openxmlformats.org/officeDocument/2006/customXml" ds:itemID="{81876DCF-98B1-4558-B4A7-FC6715B507F8}">
  <ds:schemaRefs/>
</ds:datastoreItem>
</file>

<file path=customXml/itemProps11.xml><?xml version="1.0" encoding="utf-8"?>
<ds:datastoreItem xmlns:ds="http://schemas.openxmlformats.org/officeDocument/2006/customXml" ds:itemID="{F7363C5B-F7FD-456D-AC43-82050FE058D8}">
  <ds:schemaRefs/>
</ds:datastoreItem>
</file>

<file path=customXml/itemProps12.xml><?xml version="1.0" encoding="utf-8"?>
<ds:datastoreItem xmlns:ds="http://schemas.openxmlformats.org/officeDocument/2006/customXml" ds:itemID="{0126BFC1-5D8B-4C7B-9A37-0D83A8A36729}">
  <ds:schemaRefs/>
</ds:datastoreItem>
</file>

<file path=customXml/itemProps13.xml><?xml version="1.0" encoding="utf-8"?>
<ds:datastoreItem xmlns:ds="http://schemas.openxmlformats.org/officeDocument/2006/customXml" ds:itemID="{EA709BAF-509E-4DEB-B8F3-14FD92A36B44}">
  <ds:schemaRefs/>
</ds:datastoreItem>
</file>

<file path=customXml/itemProps14.xml><?xml version="1.0" encoding="utf-8"?>
<ds:datastoreItem xmlns:ds="http://schemas.openxmlformats.org/officeDocument/2006/customXml" ds:itemID="{B61F8B15-E42D-4E65-A822-9E3DA815940D}">
  <ds:schemaRefs/>
</ds:datastoreItem>
</file>

<file path=customXml/itemProps15.xml><?xml version="1.0" encoding="utf-8"?>
<ds:datastoreItem xmlns:ds="http://schemas.openxmlformats.org/officeDocument/2006/customXml" ds:itemID="{3C94C347-97EC-4627-B8B7-23EBF2E98E56}">
  <ds:schemaRefs/>
</ds:datastoreItem>
</file>

<file path=customXml/itemProps16.xml><?xml version="1.0" encoding="utf-8"?>
<ds:datastoreItem xmlns:ds="http://schemas.openxmlformats.org/officeDocument/2006/customXml" ds:itemID="{13EE3CAD-9D32-4761-8654-99312F5D71E0}">
  <ds:schemaRefs/>
</ds:datastoreItem>
</file>

<file path=customXml/itemProps17.xml><?xml version="1.0" encoding="utf-8"?>
<ds:datastoreItem xmlns:ds="http://schemas.openxmlformats.org/officeDocument/2006/customXml" ds:itemID="{8ED9149B-DF35-4E40-ACF0-F29EDA949CC7}">
  <ds:schemaRefs/>
</ds:datastoreItem>
</file>

<file path=customXml/itemProps18.xml><?xml version="1.0" encoding="utf-8"?>
<ds:datastoreItem xmlns:ds="http://schemas.openxmlformats.org/officeDocument/2006/customXml" ds:itemID="{0FE3136F-FEF9-45D1-B6F3-B308DF6E5E91}">
  <ds:schemaRefs/>
</ds:datastoreItem>
</file>

<file path=customXml/itemProps19.xml><?xml version="1.0" encoding="utf-8"?>
<ds:datastoreItem xmlns:ds="http://schemas.openxmlformats.org/officeDocument/2006/customXml" ds:itemID="{E8DC49E1-FA42-40B3-B730-D6E93F2890B2}">
  <ds:schemaRefs/>
</ds:datastoreItem>
</file>

<file path=customXml/itemProps2.xml><?xml version="1.0" encoding="utf-8"?>
<ds:datastoreItem xmlns:ds="http://schemas.openxmlformats.org/officeDocument/2006/customXml" ds:itemID="{D022012C-59CF-44AB-9CD6-8F230DDCAE66}">
  <ds:schemaRefs/>
</ds:datastoreItem>
</file>

<file path=customXml/itemProps20.xml><?xml version="1.0" encoding="utf-8"?>
<ds:datastoreItem xmlns:ds="http://schemas.openxmlformats.org/officeDocument/2006/customXml" ds:itemID="{A94F7B5C-D860-4112-849B-CC057654594C}">
  <ds:schemaRefs/>
</ds:datastoreItem>
</file>

<file path=customXml/itemProps21.xml><?xml version="1.0" encoding="utf-8"?>
<ds:datastoreItem xmlns:ds="http://schemas.openxmlformats.org/officeDocument/2006/customXml" ds:itemID="{775A7C25-D633-47CF-BA6D-3B5B14DC16CC}">
  <ds:schemaRefs/>
</ds:datastoreItem>
</file>

<file path=customXml/itemProps22.xml><?xml version="1.0" encoding="utf-8"?>
<ds:datastoreItem xmlns:ds="http://schemas.openxmlformats.org/officeDocument/2006/customXml" ds:itemID="{2C036DAD-8C00-46F8-BEAC-583C8F1BDF9A}">
  <ds:schemaRefs/>
</ds:datastoreItem>
</file>

<file path=customXml/itemProps23.xml><?xml version="1.0" encoding="utf-8"?>
<ds:datastoreItem xmlns:ds="http://schemas.openxmlformats.org/officeDocument/2006/customXml" ds:itemID="{25E8C37D-F77B-4436-B58C-AC9FC4EFD649}">
  <ds:schemaRefs/>
</ds:datastoreItem>
</file>

<file path=customXml/itemProps24.xml><?xml version="1.0" encoding="utf-8"?>
<ds:datastoreItem xmlns:ds="http://schemas.openxmlformats.org/officeDocument/2006/customXml" ds:itemID="{086EDD49-258A-4235-B7CC-EC38760311E4}">
  <ds:schemaRefs/>
</ds:datastoreItem>
</file>

<file path=customXml/itemProps25.xml><?xml version="1.0" encoding="utf-8"?>
<ds:datastoreItem xmlns:ds="http://schemas.openxmlformats.org/officeDocument/2006/customXml" ds:itemID="{7BF82CDD-B693-406A-A447-24B35F219548}">
  <ds:schemaRefs/>
</ds:datastoreItem>
</file>

<file path=customXml/itemProps26.xml><?xml version="1.0" encoding="utf-8"?>
<ds:datastoreItem xmlns:ds="http://schemas.openxmlformats.org/officeDocument/2006/customXml" ds:itemID="{B799138D-34AA-405C-8550-894893A46697}">
  <ds:schemaRefs/>
</ds:datastoreItem>
</file>

<file path=customXml/itemProps27.xml><?xml version="1.0" encoding="utf-8"?>
<ds:datastoreItem xmlns:ds="http://schemas.openxmlformats.org/officeDocument/2006/customXml" ds:itemID="{26B43AE6-D287-4C0C-B8B3-4D36FA0AC615}">
  <ds:schemaRefs/>
</ds:datastoreItem>
</file>

<file path=customXml/itemProps28.xml><?xml version="1.0" encoding="utf-8"?>
<ds:datastoreItem xmlns:ds="http://schemas.openxmlformats.org/officeDocument/2006/customXml" ds:itemID="{B514EF5E-582F-49DB-B4AC-617E1CE855EE}">
  <ds:schemaRefs/>
</ds:datastoreItem>
</file>

<file path=customXml/itemProps29.xml><?xml version="1.0" encoding="utf-8"?>
<ds:datastoreItem xmlns:ds="http://schemas.openxmlformats.org/officeDocument/2006/customXml" ds:itemID="{04582EE0-2717-445D-9205-0F8BEF41D2E7}">
  <ds:schemaRefs/>
</ds:datastoreItem>
</file>

<file path=customXml/itemProps3.xml><?xml version="1.0" encoding="utf-8"?>
<ds:datastoreItem xmlns:ds="http://schemas.openxmlformats.org/officeDocument/2006/customXml" ds:itemID="{5D5D1F23-464D-4E9B-BDE4-08BDC60CD02D}">
  <ds:schemaRefs/>
</ds:datastoreItem>
</file>

<file path=customXml/itemProps30.xml><?xml version="1.0" encoding="utf-8"?>
<ds:datastoreItem xmlns:ds="http://schemas.openxmlformats.org/officeDocument/2006/customXml" ds:itemID="{F2C3D8DA-C6AD-42BA-903B-CF219FF656A7}">
  <ds:schemaRefs/>
</ds:datastoreItem>
</file>

<file path=customXml/itemProps31.xml><?xml version="1.0" encoding="utf-8"?>
<ds:datastoreItem xmlns:ds="http://schemas.openxmlformats.org/officeDocument/2006/customXml" ds:itemID="{26CC6113-D7DF-4B77-88C7-E45422F15237}">
  <ds:schemaRefs/>
</ds:datastoreItem>
</file>

<file path=customXml/itemProps32.xml><?xml version="1.0" encoding="utf-8"?>
<ds:datastoreItem xmlns:ds="http://schemas.openxmlformats.org/officeDocument/2006/customXml" ds:itemID="{8F7614F1-86E6-4003-BEDC-C512E5A85379}">
  <ds:schemaRefs/>
</ds:datastoreItem>
</file>

<file path=customXml/itemProps33.xml><?xml version="1.0" encoding="utf-8"?>
<ds:datastoreItem xmlns:ds="http://schemas.openxmlformats.org/officeDocument/2006/customXml" ds:itemID="{72C56834-5AF1-4666-B65D-6DAA20E4DB30}">
  <ds:schemaRefs/>
</ds:datastoreItem>
</file>

<file path=customXml/itemProps34.xml><?xml version="1.0" encoding="utf-8"?>
<ds:datastoreItem xmlns:ds="http://schemas.openxmlformats.org/officeDocument/2006/customXml" ds:itemID="{483313C0-860D-4187-AC22-7CC707BC3503}">
  <ds:schemaRefs/>
</ds:datastoreItem>
</file>

<file path=customXml/itemProps35.xml><?xml version="1.0" encoding="utf-8"?>
<ds:datastoreItem xmlns:ds="http://schemas.openxmlformats.org/officeDocument/2006/customXml" ds:itemID="{4ACBB2EF-7AFB-4536-978D-20AC7D8F830D}">
  <ds:schemaRefs/>
</ds:datastoreItem>
</file>

<file path=customXml/itemProps36.xml><?xml version="1.0" encoding="utf-8"?>
<ds:datastoreItem xmlns:ds="http://schemas.openxmlformats.org/officeDocument/2006/customXml" ds:itemID="{7DCBE1CD-5505-4F7E-A63F-18134CBE42C7}">
  <ds:schemaRefs/>
</ds:datastoreItem>
</file>

<file path=customXml/itemProps4.xml><?xml version="1.0" encoding="utf-8"?>
<ds:datastoreItem xmlns:ds="http://schemas.openxmlformats.org/officeDocument/2006/customXml" ds:itemID="{CA606980-820B-454A-9752-7B6C2FE8C896}">
  <ds:schemaRefs/>
</ds:datastoreItem>
</file>

<file path=customXml/itemProps5.xml><?xml version="1.0" encoding="utf-8"?>
<ds:datastoreItem xmlns:ds="http://schemas.openxmlformats.org/officeDocument/2006/customXml" ds:itemID="{FFE34F6E-E86C-4D43-B1F4-18B048465F78}">
  <ds:schemaRefs/>
</ds:datastoreItem>
</file>

<file path=customXml/itemProps6.xml><?xml version="1.0" encoding="utf-8"?>
<ds:datastoreItem xmlns:ds="http://schemas.openxmlformats.org/officeDocument/2006/customXml" ds:itemID="{1CF0FC97-977D-4FDD-8E0F-92506BC13EA9}">
  <ds:schemaRefs/>
</ds:datastoreItem>
</file>

<file path=customXml/itemProps7.xml><?xml version="1.0" encoding="utf-8"?>
<ds:datastoreItem xmlns:ds="http://schemas.openxmlformats.org/officeDocument/2006/customXml" ds:itemID="{ED1E46BA-DA7E-4D7A-8356-D27EC3C70676}">
  <ds:schemaRefs/>
</ds:datastoreItem>
</file>

<file path=customXml/itemProps8.xml><?xml version="1.0" encoding="utf-8"?>
<ds:datastoreItem xmlns:ds="http://schemas.openxmlformats.org/officeDocument/2006/customXml" ds:itemID="{81933CFD-EAA5-4B2B-9C40-5FF1E70C105A}">
  <ds:schemaRefs/>
</ds:datastoreItem>
</file>

<file path=customXml/itemProps9.xml><?xml version="1.0" encoding="utf-8"?>
<ds:datastoreItem xmlns:ds="http://schemas.openxmlformats.org/officeDocument/2006/customXml" ds:itemID="{FB3FA155-D1E6-4336-9BC2-E61A5E9450C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Sheet3</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Comgen</dc:creator>
  <cp:lastModifiedBy>Comgen</cp:lastModifiedBy>
  <dcterms:created xsi:type="dcterms:W3CDTF">2025-11-03T02:05:35Z</dcterms:created>
  <dcterms:modified xsi:type="dcterms:W3CDTF">2025-11-10T08:39:54Z</dcterms:modified>
</cp:coreProperties>
</file>